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E8284FE-C591-4E9A-9F36-DA6FE5C0C79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" l="1"/>
  <c r="AN7" i="1"/>
  <c r="AL7" i="1"/>
  <c r="AF7" i="1"/>
  <c r="O7" i="1"/>
  <c r="F7" i="1" s="1"/>
  <c r="M7" i="1"/>
  <c r="C7" i="1" s="1"/>
  <c r="K7" i="1"/>
  <c r="B7" i="1" s="1"/>
  <c r="AR7" i="1"/>
  <c r="Z7" i="1"/>
  <c r="AX7" i="1"/>
  <c r="AT7" i="1" l="1"/>
  <c r="V7" i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<sst xmlns="http://schemas.openxmlformats.org/spreadsheetml/2006/main" count="66" uniqueCount="21">
  <si>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</si>
  <si>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</si>
  <si>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</si>
  <si>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</si>
  <si>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</si>
  <si>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</si>
  <si>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</si>
  <si>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</si>
  <si>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</si>
  <si>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</si>
  <si>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</si>
  <si>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</si>
  <si>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</si>
  <si>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</si>
  <si>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</si>
  <si>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</si>
  <si>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</si>
  <si>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января 2024 года </t>
  </si>
  <si>
    <t>Утвержденный бюджет на 2023 год по состоянию на 01.01.2024</t>
  </si>
  <si>
    <t>Факт за 12.2023</t>
  </si>
  <si>
    <t>Факт за 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</si>
</sst>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15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14</v>
      </c>
      <c r="B7" s="12">
        <f>K7+BE7</f>
        <v>3554.3</v>
      </c>
      <c r="C7" s="15">
        <f>M7+BG7</f>
        <v>3554.3</v>
      </c>
      <c r="D7" s="1"/>
      <c r="E7" s="12">
        <v>100</v>
      </c>
      <c r="F7" s="16">
        <f>O7+BI7</f>
        <v>3813.7</v>
      </c>
      <c r="G7" s="8">
        <f>C7/F7*100</f>
        <v>93.19820646616148</v>
      </c>
      <c r="H7" s="7">
        <v>2977.1</v>
      </c>
      <c r="I7" s="7">
        <v>2332.8000000000002</v>
      </c>
      <c r="J7" s="7">
        <v>1953.4</v>
      </c>
      <c r="K7" s="8">
        <f>U7+AG7+AM7+AS7+AY7+AA7</f>
        <v>3554.3</v>
      </c>
      <c r="L7" s="21">
        <v>100</v>
      </c>
      <c r="M7" s="6">
        <f>W7+AI7+AO7+AU7+BA7+AC7</f>
        <v>3554.3</v>
      </c>
      <c r="N7" s="6">
        <v>100</v>
      </c>
      <c r="O7" s="6">
        <f>Y7+AK7+AQ7+AW7+BC7+AE7</f>
        <v>3813.7</v>
      </c>
      <c r="P7" s="21">
        <f>M7/O7*100</f>
        <v>93.19820646616148</v>
      </c>
      <c r="Q7" s="6"/>
      <c r="R7" s="6"/>
      <c r="S7" s="7"/>
      <c r="T7" s="7"/>
      <c r="U7" s="12">
        <v>70.3</v>
      </c>
      <c r="V7" s="14">
        <f>U7/K7*100</f>
        <v>1.9778859409729059</v>
      </c>
      <c r="W7" s="15">
        <v>70.3</v>
      </c>
      <c r="X7" s="12">
        <v>100</v>
      </c>
      <c r="Y7" s="16">
        <v>76.400000000000006</v>
      </c>
      <c r="Z7" s="19">
        <f>W7/Y7*100</f>
        <v>92.015706806282722</v>
      </c>
      <c r="AA7" s="19">
        <v>1522.5</v>
      </c>
      <c r="AB7" s="19">
        <v>42.83</v>
      </c>
      <c r="AC7" s="19">
        <v>1522.5</v>
      </c>
      <c r="AD7" s="19">
        <v>100</v>
      </c>
      <c r="AE7" s="19">
        <v>1457.1</v>
      </c>
      <c r="AF7" s="19">
        <f>AC7/AE7*100</f>
        <v>104.48836730492074</v>
      </c>
      <c r="AG7" s="12">
        <v>40.4</v>
      </c>
      <c r="AH7" s="14">
        <f>AG7/K7*100</f>
        <v>1.1366513800185691</v>
      </c>
      <c r="AI7" s="15">
        <v>40.4</v>
      </c>
      <c r="AJ7" s="14">
        <v>100</v>
      </c>
      <c r="AK7" s="16">
        <v>37.5</v>
      </c>
      <c r="AL7" s="8">
        <f>AI7/AK7*100</f>
        <v>107.73333333333332</v>
      </c>
      <c r="AM7" s="12">
        <v>1022.6</v>
      </c>
      <c r="AN7" s="14">
        <f>AM7/K7*100</f>
        <v>28.770784683341304</v>
      </c>
      <c r="AO7" s="15">
        <v>1022.6</v>
      </c>
      <c r="AP7" s="17">
        <v>100</v>
      </c>
      <c r="AQ7" s="16">
        <v>1160.5999999999999</v>
      </c>
      <c r="AR7" s="8">
        <f>AO7/AQ7*100</f>
        <v>88.10959848354301</v>
      </c>
      <c r="AS7" s="12">
        <v>898.5</v>
      </c>
      <c r="AT7" s="14">
        <f>AS7/K7*100</f>
        <v>25.279239231353571</v>
      </c>
      <c r="AU7" s="15">
        <v>898.5</v>
      </c>
      <c r="AV7" s="14">
        <v>100</v>
      </c>
      <c r="AW7" s="16">
        <v>1082.0999999999999</v>
      </c>
      <c r="AX7" s="13">
        <f>AU7/AW7*100</f>
        <v>83.032991405600228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/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2024-01-12T11:49:52Z</dcterms:modified>
</cp:coreProperties>
</file>