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35E854D-1844-4D3F-AAF9-48A4CE5AF7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AF7" i="1"/>
  <c r="O7" i="1"/>
  <c r="F7" i="1" s="1"/>
  <c r="M7" i="1"/>
  <c r="C7" i="1" s="1"/>
  <c r="K7" i="1"/>
  <c r="B7" i="1" s="1"/>
  <c r="AR7" i="1"/>
  <c r="AL7" i="1"/>
  <c r="AX7" i="1"/>
  <c r="BJ7" i="1"/>
  <c r="AT7" i="1" l="1"/>
  <c r="G7" i="1"/>
  <c r="P7" i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<sst xmlns="http://schemas.openxmlformats.org/spreadsheetml/2006/main" count="66" uniqueCount="21">
  <si>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</si>
  <si>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</si>
  <si>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</si>
  <si>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</si>
  <si>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</si>
  <si>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</si>
  <si>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</si>
  <si>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</si>
  <si>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</si>
  <si>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</si>
  <si>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</si>
  <si>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</si>
  <si>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</si>
  <si>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</si>
  <si>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</si>
  <si>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</si>
  <si>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2024 года к 2023 году</t>
  </si>
  <si>
    <t xml:space="preserve">Анализ исполнения бюджета Усть-Щербединского МО по налоговым и неналоговым доходам по состоянию на 1 мая 2024 года </t>
  </si>
  <si>
    <t>Утвержденный бюджет на 2024 год по состоянию на 01.05.2024</t>
  </si>
  <si>
    <t>Факт за 04.2024</t>
  </si>
  <si>
    <t>Факт за 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</si>
</sst>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 x14ac:dyDescent="0.25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14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 x14ac:dyDescent="0.25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 x14ac:dyDescent="0.25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10282.799999999999</v>
      </c>
      <c r="C7" s="15">
        <f>M7+BG7</f>
        <v>2443.9</v>
      </c>
      <c r="D7" s="1"/>
      <c r="E7" s="12">
        <v>23.8</v>
      </c>
      <c r="F7" s="16">
        <f>O7+BI7</f>
        <v>2949.6</v>
      </c>
      <c r="G7" s="8">
        <f>C7/F7*100</f>
        <v>82.855302413886633</v>
      </c>
      <c r="H7" s="7">
        <v>2977.1</v>
      </c>
      <c r="I7" s="7">
        <v>2332.8000000000002</v>
      </c>
      <c r="J7" s="7">
        <v>1953.4</v>
      </c>
      <c r="K7" s="8">
        <f>U7+AG7+AM7+AS7+AY7+AA7</f>
        <v>10118.799999999999</v>
      </c>
      <c r="L7" s="21">
        <v>98.41</v>
      </c>
      <c r="M7" s="6">
        <f>W7+AI7+AO7+AU7+BA7+AC7</f>
        <v>2443.9</v>
      </c>
      <c r="N7" s="6">
        <v>24.2</v>
      </c>
      <c r="O7" s="6">
        <f>Y7+AK7+AQ7+AW7+BC7+AE7</f>
        <v>2949.6</v>
      </c>
      <c r="P7" s="21">
        <f>M7/O7*100</f>
        <v>82.855302413886633</v>
      </c>
      <c r="Q7" s="6"/>
      <c r="R7" s="6"/>
      <c r="S7" s="7"/>
      <c r="T7" s="7"/>
      <c r="U7" s="12">
        <v>266</v>
      </c>
      <c r="V7" s="14">
        <v>2.63</v>
      </c>
      <c r="W7" s="15">
        <v>66.900000000000006</v>
      </c>
      <c r="X7" s="12">
        <v>25.1</v>
      </c>
      <c r="Y7" s="16">
        <v>59.9</v>
      </c>
      <c r="Z7" s="19">
        <f>W7/Y7*100</f>
        <v>111.68614357262105</v>
      </c>
      <c r="AA7" s="19">
        <v>3349.1</v>
      </c>
      <c r="AB7" s="19">
        <v>33.1</v>
      </c>
      <c r="AC7" s="19">
        <v>851.7</v>
      </c>
      <c r="AD7" s="19">
        <v>25.4</v>
      </c>
      <c r="AE7" s="19">
        <v>1007.8</v>
      </c>
      <c r="AF7" s="19">
        <f>AC7/AE7*100</f>
        <v>84.510815638023431</v>
      </c>
      <c r="AG7" s="12">
        <v>157</v>
      </c>
      <c r="AH7" s="14">
        <v>1.55</v>
      </c>
      <c r="AI7" s="15">
        <v>-7.6</v>
      </c>
      <c r="AJ7" s="14">
        <v>-4.9000000000000004</v>
      </c>
      <c r="AK7" s="16">
        <v>1</v>
      </c>
      <c r="AL7" s="8">
        <f>AI7/AK7*100</f>
        <v>-760</v>
      </c>
      <c r="AM7" s="12">
        <v>3553.7</v>
      </c>
      <c r="AN7" s="14">
        <v>35.119999999999997</v>
      </c>
      <c r="AO7" s="15">
        <v>1366.9</v>
      </c>
      <c r="AP7" s="17">
        <v>38.5</v>
      </c>
      <c r="AQ7" s="16">
        <v>1708.6</v>
      </c>
      <c r="AR7" s="8">
        <f>AO7/AQ7*100</f>
        <v>80.001170548987488</v>
      </c>
      <c r="AS7" s="12">
        <v>2793</v>
      </c>
      <c r="AT7" s="14">
        <f>AS7/K7*100</f>
        <v>27.602087204016289</v>
      </c>
      <c r="AU7" s="15">
        <v>166</v>
      </c>
      <c r="AV7" s="12">
        <v>5.9</v>
      </c>
      <c r="AW7" s="16">
        <v>172.3</v>
      </c>
      <c r="AX7" s="13">
        <f>AU7/AW7*100</f>
        <v>96.343586767266387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164</v>
      </c>
      <c r="BF7" s="19">
        <v>1.59</v>
      </c>
      <c r="BG7" s="6"/>
      <c r="BH7" s="6"/>
      <c r="BI7" s="6"/>
      <c r="BJ7" s="6" t="e">
        <f>BG7/BI7*100</f>
        <v>#DIV/0!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2024-05-07T06:48:51Z</dcterms:modified>
</cp:coreProperties>
</file>