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20730" windowHeight="11160"/>
  </bookViews>
  <sheets>
    <sheet name="Лист1" sheetId="1" r:id="rId1"/>
  </sheets>
  <definedNames>
    <definedName name="_xlnm.Print_Titles" localSheetId="0">Лист1!$12:$14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215" i="1"/>
  <c r="J215"/>
  <c r="K215"/>
  <c r="G26"/>
  <c r="G125"/>
  <c r="H125"/>
  <c r="H215"/>
  <c r="H206"/>
  <c r="H205"/>
  <c r="H193"/>
  <c r="H196"/>
  <c r="F205"/>
  <c r="F215"/>
  <c r="F193"/>
  <c r="F26"/>
  <c r="F196"/>
  <c r="G196"/>
  <c r="F87"/>
  <c r="G263"/>
  <c r="G215"/>
  <c r="G193"/>
  <c r="G91" l="1"/>
  <c r="J82" l="1"/>
  <c r="K82"/>
  <c r="J87"/>
  <c r="K87"/>
  <c r="J91"/>
  <c r="K91"/>
  <c r="H82"/>
  <c r="I82"/>
  <c r="I87"/>
  <c r="H87"/>
  <c r="H91"/>
  <c r="I91"/>
  <c r="F91"/>
  <c r="F86" s="1"/>
  <c r="F82"/>
  <c r="G87"/>
  <c r="G82"/>
  <c r="J86" l="1"/>
  <c r="F81"/>
  <c r="G86"/>
  <c r="K86"/>
  <c r="I86"/>
  <c r="I81" s="1"/>
  <c r="H86"/>
  <c r="H81" s="1"/>
  <c r="G60"/>
  <c r="G275"/>
  <c r="H275"/>
  <c r="I275"/>
  <c r="J275"/>
  <c r="K275"/>
  <c r="H263"/>
  <c r="I263"/>
  <c r="J263"/>
  <c r="K263"/>
  <c r="G238"/>
  <c r="H238"/>
  <c r="I238"/>
  <c r="J238"/>
  <c r="K238"/>
  <c r="G207"/>
  <c r="H207"/>
  <c r="I207"/>
  <c r="J207"/>
  <c r="K207"/>
  <c r="I193"/>
  <c r="J193"/>
  <c r="K193"/>
  <c r="I125"/>
  <c r="J125"/>
  <c r="K125"/>
  <c r="G119"/>
  <c r="H119"/>
  <c r="I119"/>
  <c r="J119"/>
  <c r="K119"/>
  <c r="G116"/>
  <c r="H116"/>
  <c r="I116"/>
  <c r="J116"/>
  <c r="K116"/>
  <c r="G110"/>
  <c r="H110"/>
  <c r="I110"/>
  <c r="J110"/>
  <c r="K110"/>
  <c r="G102"/>
  <c r="H102"/>
  <c r="I102"/>
  <c r="J102"/>
  <c r="K102"/>
  <c r="G95"/>
  <c r="H95"/>
  <c r="I95"/>
  <c r="J95"/>
  <c r="K95"/>
  <c r="G75"/>
  <c r="H75"/>
  <c r="I75"/>
  <c r="J75"/>
  <c r="K75"/>
  <c r="G69"/>
  <c r="H69"/>
  <c r="I69"/>
  <c r="J69"/>
  <c r="K69"/>
  <c r="H60"/>
  <c r="I60"/>
  <c r="J60"/>
  <c r="K60"/>
  <c r="G48"/>
  <c r="H48"/>
  <c r="I48"/>
  <c r="J48"/>
  <c r="K48"/>
  <c r="G43"/>
  <c r="H43"/>
  <c r="I43"/>
  <c r="J43"/>
  <c r="K43"/>
  <c r="G38"/>
  <c r="H38"/>
  <c r="I38"/>
  <c r="J38"/>
  <c r="K38"/>
  <c r="G33"/>
  <c r="H33"/>
  <c r="I33"/>
  <c r="J33"/>
  <c r="K33"/>
  <c r="G27"/>
  <c r="H27"/>
  <c r="H26" s="1"/>
  <c r="I27"/>
  <c r="J27"/>
  <c r="K27"/>
  <c r="F275"/>
  <c r="F263"/>
  <c r="F238"/>
  <c r="F207"/>
  <c r="F125"/>
  <c r="F119"/>
  <c r="F116"/>
  <c r="F110"/>
  <c r="F102"/>
  <c r="F95"/>
  <c r="F75"/>
  <c r="F69"/>
  <c r="F60"/>
  <c r="F48"/>
  <c r="F25" s="1"/>
  <c r="F43"/>
  <c r="F38"/>
  <c r="F33"/>
  <c r="F27"/>
  <c r="H25" l="1"/>
  <c r="F206"/>
  <c r="G59"/>
  <c r="G206"/>
  <c r="G205" s="1"/>
  <c r="K59"/>
  <c r="I26"/>
  <c r="F59"/>
  <c r="J81"/>
  <c r="K26"/>
  <c r="H59"/>
  <c r="K81"/>
  <c r="G81"/>
  <c r="I206"/>
  <c r="I205" s="1"/>
  <c r="K206"/>
  <c r="K205" s="1"/>
  <c r="J206"/>
  <c r="J205" s="1"/>
  <c r="J59"/>
  <c r="I59"/>
  <c r="J26"/>
  <c r="F277" l="1"/>
  <c r="G25"/>
  <c r="G277" s="1"/>
  <c r="K25"/>
  <c r="K277" s="1"/>
  <c r="J25"/>
  <c r="J277" s="1"/>
  <c r="H277"/>
  <c r="I25"/>
  <c r="I277" s="1"/>
</calcChain>
</file>

<file path=xl/sharedStrings.xml><?xml version="1.0" encoding="utf-8"?>
<sst xmlns="http://schemas.openxmlformats.org/spreadsheetml/2006/main" count="982" uniqueCount="507">
  <si>
    <t>СВЕДЕНИЯ РЕЕСТРА ИСТОЧНИКОВ ДОХОДОВ</t>
  </si>
  <si>
    <t>Финансовый орган</t>
  </si>
  <si>
    <t>ФИНАНСОВОЕ УПРАВЛЕНИЕ АДМИНИСТРАЦИИ РОМАНОВСКОГО МУНИЦИПАЛЬНОГО РАЙОНА САРАТОВСКОЙ ОБЛАСТИ</t>
  </si>
  <si>
    <t>Наименование публично-правового образования</t>
  </si>
  <si>
    <t>Этап</t>
  </si>
  <si>
    <t>Проект бюджета</t>
  </si>
  <si>
    <t>Единица измерения</t>
  </si>
  <si>
    <t>руб.</t>
  </si>
  <si>
    <t>Код классификации доходов бюджетов</t>
  </si>
  <si>
    <t>Наименование кода классификации доходов бюджета</t>
  </si>
  <si>
    <t>Наименование главного администратора доходов бюджета</t>
  </si>
  <si>
    <t xml:space="preserve">Показатели кассовых поступлений по состоянию на 01.01 2022 года </t>
  </si>
  <si>
    <t xml:space="preserve">Оценка исполнения 2022 года </t>
  </si>
  <si>
    <t>Код главного администратора доходов бюджета</t>
  </si>
  <si>
    <t>Код классификации доходов бюджета</t>
  </si>
  <si>
    <t>на 2023 год</t>
  </si>
  <si>
    <t>на 2024 год</t>
  </si>
  <si>
    <t>на 2025 год</t>
  </si>
  <si>
    <t>182</t>
  </si>
  <si>
    <t>10000000000000000</t>
  </si>
  <si>
    <t>НАЛОГОВЫЕ И НЕНАЛОГОВЫЕ ДОХОДЫ</t>
  </si>
  <si>
    <t>Федеральная налоговая служба</t>
  </si>
  <si>
    <t>100</t>
  </si>
  <si>
    <t>Федеральное казначейство</t>
  </si>
  <si>
    <t>048</t>
  </si>
  <si>
    <t>Федеральная служба по надзору в сфере природопользования</t>
  </si>
  <si>
    <t>501</t>
  </si>
  <si>
    <t>Министерство по делам территориальных образований Саратовской области</t>
  </si>
  <si>
    <t>201</t>
  </si>
  <si>
    <t>Администрация Романовского муниципального района Саратовской области</t>
  </si>
  <si>
    <t>036</t>
  </si>
  <si>
    <t>Комитет по обеспечению деятельности мировых судей Саратовской области</t>
  </si>
  <si>
    <t>10100000000000000</t>
  </si>
  <si>
    <t>НАЛОГИ НА ПРИБЫЛЬ, ДОХОДЫ</t>
  </si>
  <si>
    <t>10102000010000110</t>
  </si>
  <si>
    <t>Налог на доходы физических лиц</t>
  </si>
  <si>
    <t>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</si>
  <si>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</si>
  <si>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</si>
  <si>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</si>
  <si>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</si>
  <si>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</si>
  <si>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</si>
  <si>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</si>
  <si>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10102010014000110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</si>
  <si>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</si>
  <si>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</si>
  <si>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</si>
  <si>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</si>
  <si>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</si>
  <si>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</si>
  <si>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</si>
  <si>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10102020013000110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</si>
  <si>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</si>
  <si>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</si>
  <si>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</si>
  <si>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</si>
  <si>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</si>
  <si>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</si>
  <si>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</si>
  <si>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10102030013000110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</si>
  <si>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</si>
  <si>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</si>
  <si>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</si>
  <si>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10102040011000110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</si>
  <si>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</si>
  <si>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10300000000000000</t>
  </si>
  <si>
    <t>НАЛОГИ НА ТОВАРЫ (РАБОТЫ, УСЛУГИ), РЕАЛИЗУЕМЫЕ НА ТЕРРИТОРИИ РОССИЙСКОЙ ФЕДЕРАЦИИ</t>
  </si>
  <si>
    <t>10302000010000110</t>
  </si>
  <si>
    <t>Акцизы по подакцизным товарам (продукции), производимым на территории Российской Федерации</t>
  </si>
  <si>
    <t>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</si>
  <si>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</si>
  <si>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10302231010000110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</si>
  <si>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</si>
  <si>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</si>
  <si>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</si>
  <si>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</si>
  <si>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</si>
  <si>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</si>
  <si>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</si>
  <si>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</si>
  <si>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</si>
  <si>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</si>
  <si>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</si>
  <si>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</si>
  <si>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</si>
  <si>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10500000000000000</t>
  </si>
  <si>
    <t>НАЛОГИ НА СОВОКУПНЫЙ ДОХОД</t>
  </si>
  <si>
    <t>10502000020000110</t>
  </si>
  <si>
    <t>Единый налог на вмененный доход для отдельных видов деятельности</t>
  </si>
  <si>
    <t>10502010020000110</t>
  </si>
  <si>
    <t>10502010021000110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</si>
  <si>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</si>
  <si>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10502010022100110</t>
  </si>
  <si>
    <t>Единый налог на вмененный доход для отдельных видов деятельности (пени по соответствующему платежу)</t>
  </si>
  <si>
    <t>10502010023000110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</si>
  <si>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</si>
  <si>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10502020020000110</t>
  </si>
  <si>
    <t>Единый налог на вмененный доход для отдельных видов деятельности (за налоговые периоды, истекшие до 1 января 2011 года)</t>
  </si>
  <si>
    <t>10502020021000110</t>
  </si>
  <si>
    <t>Единый налог на вмененный доход для отдельных видов деятельности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</si>
  <si>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10502020022100110</t>
  </si>
  <si>
    <t>Единый налог на вмененный доход для отдельных видов деятельности (за налоговые периоды, истекшие до 1 января 2011 года) (пени по соответствующему платежу)</t>
  </si>
  <si>
    <t>10503000010000110</t>
  </si>
  <si>
    <t>Единый сельскохозяйственный налог</t>
  </si>
  <si>
    <t>10503010010000110</t>
  </si>
  <si>
    <t>10503010011000110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</si>
  <si>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</si>
  <si>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10503010012100110</t>
  </si>
  <si>
    <t>Единый сельскохозяйственный налог (пени по соответствующему платежу)</t>
  </si>
  <si>
    <t>10503010013000110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</si>
  <si>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</si>
  <si>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10504000020000110</t>
  </si>
  <si>
    <t>Налог, взимаемый в связи с применением патентной системы налогообложения</t>
  </si>
  <si>
    <t>10504020020000110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</si>
  <si>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</si>
  <si>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10504020021000110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</si>
  <si>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</si>
  <si>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10504020022100110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</si>
  <si>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</si>
  <si>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10600000000000000</t>
  </si>
  <si>
    <t>НАЛОГИ НА ИМУЩЕСТВО</t>
  </si>
  <si>
    <t>10604000020000110</t>
  </si>
  <si>
    <t>Транспортный налог</t>
  </si>
  <si>
    <t>10604011020000110</t>
  </si>
  <si>
    <t>Транспортный налог с организаций</t>
  </si>
  <si>
    <t>10604012020000110</t>
  </si>
  <si>
    <t>Транспортный налог с физических лиц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</si>
  <si>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</si>
  <si>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10803010011060110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</si>
  <si>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</si>
  <si>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11100000000000000</t>
  </si>
  <si>
    <t>ДОХОДЫ ОТ ИСПОЛЬЗОВАНИЯ ИМУЩЕСТВА, НАХОДЯЩЕГОСЯ В ГОСУДАРСТВЕННОЙ И МУНИЦИПАЛЬНОЙ СОБСТВЕННОСТИ</t>
  </si>
  <si>
    <t>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</si>
  <si>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</si>
  <si>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11105010000000120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</si>
  <si>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</si>
  <si>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</si>
  <si>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</si>
  <si>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</si>
  <si>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</si>
  <si>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11105030000000120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</si>
  <si>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</si>
  <si>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11105035050000120</t>
  </si>
  <si>
    <t>11200000000000000</t>
  </si>
  <si>
    <t>ПЛАТЕЖИ ПРИ ПОЛЬЗОВАНИИ ПРИРОДНЫМИ РЕСУРСАМИ</t>
  </si>
  <si>
    <t>11201000010000120</t>
  </si>
  <si>
    <t>Плата за негативное воздействие на окружающую среду</t>
  </si>
  <si>
    <t>11201010010000120</t>
  </si>
  <si>
    <t>Плата за выбросы загрязняющих веществ в атмосферный воздух стационарными объектами</t>
  </si>
  <si>
    <t>11201010016000120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</si>
  <si>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</si>
  <si>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11201040010000120</t>
  </si>
  <si>
    <t>Плата за размещение отходов производства и потребления</t>
  </si>
  <si>
    <t>11201041010000120</t>
  </si>
  <si>
    <t>Плата за размещение отходов производства</t>
  </si>
  <si>
    <t>11201041016000120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</si>
  <si>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</si>
  <si>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11400000000000000</t>
  </si>
  <si>
    <t>ДОХОДЫ ОТ ПРОДАЖИ МАТЕРИАЛЬНЫХ И НЕМАТЕРИАЛЬНЫХ АКТИВОВ</t>
  </si>
  <si>
    <t>11406000000000430</t>
  </si>
  <si>
    <t>Доходы от продажи земельных участков, находящихся в государственной и муниципальной собственности</t>
  </si>
  <si>
    <t>11406010000000430</t>
  </si>
  <si>
    <t>Доходы от продажи земельных участков, государственная собственность на которые не разграничена</t>
  </si>
  <si>
    <t>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</si>
  <si>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</si>
  <si>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11406013130000430</t>
  </si>
  <si>
    <t>11600000000000000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</si>
  <si>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</si>
  <si>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11601053010059140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</si>
  <si>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порядка рассмотрения обращений граждан)</t>
  </si>
  <si>
    <t>11601053012302140</t>
  </si>
  <si>
    <t>11601053019000140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</si>
  <si>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(иные штрафы)</t>
  </si>
  <si>
    <t>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</si>
  <si>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</si>
  <si>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</si>
  <si>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</si>
  <si>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</si>
  <si>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</si>
  <si>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</si>
  <si>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</si>
  <si>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</si>
  <si>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</si>
  <si>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11601073010017140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</si>
  <si>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</si>
  <si>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11601073010019140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</si>
  <si>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самовольное подключение и использование электрической, тепловой энергии, нефти или газа)</t>
  </si>
  <si>
    <t>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</si>
  <si>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</si>
  <si>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</si>
  <si>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</si>
  <si>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11601083010037140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</si>
  <si>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правил охоты, правил, регламентирующих рыболовство и другие виды пользования объектами животного мира)</t>
  </si>
  <si>
    <t>11601083010281140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</si>
  <si>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требований лесного законодательства об учете древесины и сделок с ней)</t>
  </si>
  <si>
    <t>11601120010000140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</si>
  <si>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</t>
  </si>
  <si>
    <t>11601123019000140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</si>
  <si>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 (иные штрафы)</t>
  </si>
  <si>
    <t>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</si>
  <si>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</si>
  <si>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</si>
  <si>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</si>
  <si>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11601133019000140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</si>
  <si>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</si>
  <si>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</si>
  <si>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</si>
  <si>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</si>
  <si>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</si>
  <si>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11601143010171140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</si>
  <si>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розничную продажу алкогольной и спиртосодержащей пищевой продукции физическими лицами)</t>
  </si>
  <si>
    <t>11601143019000140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</si>
  <si>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</si>
  <si>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</si>
  <si>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</si>
  <si>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</si>
  <si>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</si>
  <si>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11601153019000140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</si>
  <si>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</si>
  <si>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</si>
  <si>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</si>
  <si>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</si>
  <si>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</si>
  <si>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11601173019000140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</si>
  <si>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</si>
  <si>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11601180010000140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</si>
  <si>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</t>
  </si>
  <si>
    <t>11601183010000140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</si>
  <si>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Федерации, налагаемые мировыми судьями, комиссиями по делам несовершеннолетних и защите их прав</t>
  </si>
  <si>
    <t>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</si>
  <si>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</si>
  <si>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</si>
  <si>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</si>
  <si>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</si>
  <si>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</si>
  <si>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11601193010013140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</si>
  <si>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</si>
  <si>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11601193019000140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</si>
  <si>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</si>
  <si>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</si>
  <si>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</si>
  <si>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</si>
  <si>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</si>
  <si>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</si>
  <si>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</si>
  <si>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11601203010025140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</si>
  <si>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уклонение от исполнения административного наказания)</t>
  </si>
  <si>
    <t>11601203012302140</t>
  </si>
  <si>
    <t>11601203019000140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</si>
  <si>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</si>
  <si>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11607000000000140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</si>
  <si>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</si>
  <si>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</si>
  <si>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</si>
  <si>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</si>
  <si>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11610000000000140</t>
  </si>
  <si>
    <t>Платежи в целях возмещения причиненного ущерба (убытков)</t>
  </si>
  <si>
    <t>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</si>
  <si>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</si>
  <si>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</si>
  <si>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</si>
  <si>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</si>
  <si>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</si>
  <si>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11611000010000140</t>
  </si>
  <si>
    <t>Платежи, уплачиваемые в целях возмещения вреда</t>
  </si>
  <si>
    <t>11611050010000140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</si>
  <si>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</si>
  <si>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202</t>
  </si>
  <si>
    <t>20000000000000000</t>
  </si>
  <si>
    <t>БЕЗВОЗМЕЗДНЫЕ ПОСТУПЛЕНИЯ</t>
  </si>
  <si>
    <t>Финансовое управление администрации Романовского муниципального района Саратовской области</t>
  </si>
  <si>
    <t>20200000000000000</t>
  </si>
  <si>
    <t>БЕЗВОЗМЕЗДНЫЕ ПОСТУПЛЕНИЯ ОТ ДРУГИХ БЮДЖЕТОВ БЮДЖЕТНОЙ СИСТЕМЫ РОССИЙСКОЙ ФЕДЕРАЦИИ</t>
  </si>
  <si>
    <t>20210000000000150</t>
  </si>
  <si>
    <t>Дотации бюджетам бюджетной системы Российской Федерации</t>
  </si>
  <si>
    <t>20215001000000150</t>
  </si>
  <si>
    <t>Дотации на выравнивание бюджетной обеспеченности</t>
  </si>
  <si>
    <t>20215002000000150</t>
  </si>
  <si>
    <t>Дотации бюджетам на поддержку мер по обеспечению сбалансированности бюджетов</t>
  </si>
  <si>
    <t>20215002050000150</t>
  </si>
  <si>
    <t>Дотации бюджетам муниципальных районов на поддержку мер по обеспечению сбалансированности бюджетов</t>
  </si>
  <si>
    <t>20219999000000150</t>
  </si>
  <si>
    <t>Прочие дотации</t>
  </si>
  <si>
    <t>20219999050000150</t>
  </si>
  <si>
    <t>Прочие дотации бюджетам муниципальных районов</t>
  </si>
  <si>
    <t>20220000000000150</t>
  </si>
  <si>
    <t>Субсидии бюджетам бюджетной системы Российской Федерации (межбюджетные субсидии)</t>
  </si>
  <si>
    <t>20225169000000150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</si>
  <si>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</si>
  <si>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20225169050000150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</si>
  <si>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</si>
  <si>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20225304000000150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</si>
  <si>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</si>
  <si>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20225304050000150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</si>
  <si>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</si>
  <si>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20225497000000150</t>
  </si>
  <si>
    <t>Субсидии бюджетам на реализацию мероприятий по обеспечению жильем молодых семей</t>
  </si>
  <si>
    <t>20225497050000150</t>
  </si>
  <si>
    <t>Субсидии бюджетам муниципальных районов на реализацию мероприятий по обеспечению жильем молодых семей</t>
  </si>
  <si>
    <t>20225519000000150</t>
  </si>
  <si>
    <t>Субсидии бюджетам на поддержку отрасли культуры</t>
  </si>
  <si>
    <t>20225519050000150</t>
  </si>
  <si>
    <t>Субсидии бюджетам муниципальных районов на поддержку отрасли культуры</t>
  </si>
  <si>
    <t>20229900000000150</t>
  </si>
  <si>
    <t>Субсидии бюджетам субъектов Российской Федерации (муниципальных образований) из бюджета субъекта Российской Федерации (местного бюджета)</t>
  </si>
  <si>
    <t>20229900050000150</t>
  </si>
  <si>
    <t>Субсидии бюджетам муниципальных районов из местных бюджетов</t>
  </si>
  <si>
    <t>20229999000000150</t>
  </si>
  <si>
    <t>Прочие субсидии</t>
  </si>
  <si>
    <t>20229999050078150</t>
  </si>
  <si>
    <t>Субсидии бюджетам  муниципальных районов области на обеспечение сохранения достигнутых показателей повышения оплаты труда отдельных категорий работников бюджетной сферы</t>
  </si>
  <si>
    <t>20229999050087150</t>
  </si>
  <si>
    <t>Субсидии бюджетам муниципальных районов области на обеспечение условий для создания центров образования цифрового и гуманитарного профилей</t>
  </si>
  <si>
    <t>20229999050108150</t>
  </si>
  <si>
    <t>Субсидии бюджетам муниципальных районов и городских округов области на обеспечение условий для функционирования центров образования естественно-научной и технологической направленностей в общеобразовательных организациях</t>
  </si>
  <si>
    <t>20230000000000150</t>
  </si>
  <si>
    <t>Субвенции бюджетам бюджетной системы Российской Федерации</t>
  </si>
  <si>
    <t>20230024000000150</t>
  </si>
  <si>
    <t>Субвенции местным бюджетам на выполнение передаваемых полномочий субъектов Российской Федерации</t>
  </si>
  <si>
    <t>20230024050000150</t>
  </si>
  <si>
    <t>Субвенции бюджетам муниципальных районов на выполнение передаваемых полномочий субъектов Российской Федерации</t>
  </si>
  <si>
    <t>20230024050003150</t>
  </si>
  <si>
    <t>Субвенции бюджетам муниципальных районов области на осуществление органами местного самоуправления государственных полномочий по созданию и организации деятельности комиссий по делам несовершеннолетних и защите их прав</t>
  </si>
  <si>
    <t>20230024050007150</t>
  </si>
  <si>
    <t xml:space="preserve">Субвенция бюджетам муниципальных районов области на исполнение государственных полномочий по расчету и предоставлению дотаций поселениям </t>
  </si>
  <si>
    <t>20230024050008150</t>
  </si>
  <si>
    <t>Субвенции бюджетам муниципальных районов области на осуществление органами местного самоуправления государственных полномочий по образованию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</si>
  <si>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20230024050009150</t>
  </si>
  <si>
    <t>Субвенции бюджетам муниципальных районов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обеспечение деятельности штатных работников</t>
  </si>
  <si>
    <t>20230024050010150</t>
  </si>
  <si>
    <t xml:space="preserve">Субвенции бюджетам муниципальных районов области на осуществление органами местного самоуправления государственных полномочий по организации предоставления гражданам субсидий на оплату жилого помещения и коммунальных услуг </t>
  </si>
  <si>
    <t>20230024050011150</t>
  </si>
  <si>
    <t>Субвенции бюджетам муниципальных районов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совершеннолетних граждан</t>
  </si>
  <si>
    <t>20230024050012150</t>
  </si>
  <si>
    <t>Субвенции бюджетам муниципальных районов области на осуществление органами местного самоуправления государственных полномочий по организации предоставления компенсации родительской платы и расходы по оплате услуг почтовой связи и банковских услуг, оказываемых банками, по выплате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</si>
  <si>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20230024050014150</t>
  </si>
  <si>
    <t>Субвенции бюджетам муниципальных районов области на компенсацию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</si>
  <si>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20230024050015150</t>
  </si>
  <si>
    <t xml:space="preserve">Субвенции бюджетам муниципальных районов области на осуществление органами местного самоуправления отдельных государственных полномочий по государственному управлению охраной труда </t>
  </si>
  <si>
    <t>20230024050016150</t>
  </si>
  <si>
    <t>Субвенции бюджетам муниципальных районов области на осуществление органами местного самоуправления государственных полномочий по организации предоставления и предоставлению гражданам субсидий на оплату жилого помещения и коммунальных услуг</t>
  </si>
  <si>
    <t>20230024050027150</t>
  </si>
  <si>
    <t>Субвенции бюджетам муниципальных районов области на предоставление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</si>
  <si>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20230024050028150</t>
  </si>
  <si>
    <t>Субвенции бюджетам муниципальных районов области на частичное финансирование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</si>
  <si>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20230024050029150</t>
  </si>
  <si>
    <t>Субвенции бюджетам муниципальных районов области на осуществление органами местного самоуправления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</si>
  <si>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20230024050037150</t>
  </si>
  <si>
    <t>Субвенции бюджетам муниципальных районов области на финансовое обеспечение образовательной деятельности муниципальных дошкольных образовательных организаций</t>
  </si>
  <si>
    <t>20230024050043150</t>
  </si>
  <si>
    <t>Субвенции бюджетам муниципальных районов области на осуществление органами местного самоуправления отдельных государственных полномочий по организации проведения мероприятий при осуществлении деятельности по обращению с животными без владельцев</t>
  </si>
  <si>
    <t>20235120000000150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</si>
  <si>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</si>
  <si>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20235120050000150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</si>
  <si>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</si>
  <si>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20235303000000150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</si>
  <si>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</si>
  <si>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20235303050000150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</si>
  <si>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</si>
  <si>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20240000000000150</t>
  </si>
  <si>
    <t>Иные межбюджетные трансферты</t>
  </si>
  <si>
    <t>20240014000000150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</si>
  <si>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</si>
  <si>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20240014050000150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</si>
  <si>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</si>
  <si>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20249999000000150</t>
  </si>
  <si>
    <t>Прочие межбюджетные трансферты, передаваемые бюджетам</t>
  </si>
  <si>
    <t>20249999050006150</t>
  </si>
  <si>
    <t>Иные межбюджетные трансферты бюджетам муниципальных районов области на укрепление материально-технической базы муниципальных образовательных организаций</t>
  </si>
  <si>
    <t>20249999050015150</t>
  </si>
  <si>
    <t>Межбюджетные трансферты, передаваемые бюджетам муниципальных районов и городских округов области на размещение социально значимой информации в печатных средствах массовой информации, учрежденных органами местного самоуправления</t>
  </si>
  <si>
    <t>20249999050044150</t>
  </si>
  <si>
    <t>Иные межбюджетные трансферты на благоустройство территорий общеобразовательных учреждений</t>
  </si>
  <si>
    <t>20249999050048150</t>
  </si>
  <si>
    <t>Иные межбюджетные трансферты на оснащение и укрепление материально-технической базы образовательных организаций (за счет средств дотации)</t>
  </si>
  <si>
    <t>20249999050054150</t>
  </si>
  <si>
    <t>Межбюджетные трансферты, передаваемые бюджетам муниципальных районов области на достижение надлежащего уровня оплаты труда в органах местного самоуправления</t>
  </si>
  <si>
    <t>Итого</t>
  </si>
  <si>
    <t>20235469050000150</t>
  </si>
  <si>
    <t>Субвенции бюджетам муниципальных районов на проведение Всероссийской переписи населения 2020 года</t>
  </si>
  <si>
    <t>10803010014000110</t>
  </si>
  <si>
    <t>11201042016000120</t>
  </si>
  <si>
    <t>11302995050000130</t>
  </si>
  <si>
    <t>11402052050000410</t>
  </si>
  <si>
    <t>11601063010017140</t>
  </si>
  <si>
    <t>11601073010027140</t>
  </si>
  <si>
    <t>11601073012302140</t>
  </si>
  <si>
    <t>11601083010003140</t>
  </si>
  <si>
    <t>11601083010121140</t>
  </si>
  <si>
    <t>11601083010038140</t>
  </si>
  <si>
    <t>11601093019000140</t>
  </si>
  <si>
    <t>11601133010028140</t>
  </si>
  <si>
    <t>11601143010016140</t>
  </si>
  <si>
    <t>11601193010007140</t>
  </si>
  <si>
    <t>11601193010401140</t>
  </si>
  <si>
    <t>11601193012302140</t>
  </si>
  <si>
    <t>11705050050000180</t>
  </si>
  <si>
    <t>11701050050000180</t>
  </si>
  <si>
    <t>20225210050000150</t>
  </si>
  <si>
    <t>20225467050000150</t>
  </si>
  <si>
    <t>20229999050086150</t>
  </si>
  <si>
    <t>20229999050111150</t>
  </si>
  <si>
    <t>20249999050067150</t>
  </si>
  <si>
    <t>20249999050070150</t>
  </si>
  <si>
    <t>21960010050000150</t>
  </si>
  <si>
    <t>Межбюджетные трансферты, передаваемые бюджетам муниципальных районов области на проведение капитального и текущего ремонтов, техническое оснащение муниципальных учреждений культурно-досугового типа</t>
  </si>
  <si>
    <t xml:space="preserve">Иные межбюджетные трансферты на оснащение и укрепление материально-технической базы образовательных организаций 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</si>
  <si>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</si>
  <si>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Субсидии бюджетам муниципальных районов области на обеспечение условий для функционирования центров цифровой образовательной среды в общеобразовательных организациях</t>
  </si>
  <si>
    <t>Субсидии бюджетам муниципальных районов области на проведение капитального и текущего ремонтов муниципальных образовательных организаций</t>
  </si>
  <si>
    <t>Субсидии бюджетам муниципальных районов области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</si>
  <si>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муниципальных районов области на обеспечение образовательных организаций материально-технической базой для внедрения цифровой образовательной среды</t>
  </si>
  <si>
    <t>Плата за размещение твердых коммунальных отходов</t>
  </si>
  <si>
    <t>Прочие доходы от компенсации затрат бюджетов муниципальных районов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</si>
  <si>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</si>
  <si>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</si>
  <si>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Прочие неналоговые доходы бюджетов муниципальных районов</t>
  </si>
  <si>
    <r>
      <t xml:space="preserve">Невыясненные поступления </t>
    </r>
    <r>
      <rPr>
        <sz val="8"/>
        <color indexed="8"/>
        <rFont val="Times New Roman"/>
        <family val="1"/>
        <charset val="204"/>
      </rPr>
      <t>за исключением</t>
    </r>
    <r>
      <rPr>
        <sz val="8"/>
        <rFont val="Times New Roman"/>
        <family val="1"/>
        <charset val="204"/>
      </rPr>
      <t xml:space="preserve"> невыясненных поступлений за счет безвозмездных поступлений, зачисляемые в бюджеты муниципальных районов</t>
    </r>
  </si>
  <si>
    <t>20249999050020150</t>
  </si>
  <si>
    <t>Иные межбюджетные трансферты на осуществление мероприятий в области энергосбережения и повышения энергетической эффективности</t>
  </si>
  <si>
    <t>Показатели прогноза доходов в 2022 году в соответствии с Решением</t>
  </si>
  <si>
    <t xml:space="preserve">Прогноз к проекту решения о бюджете </t>
  </si>
  <si>
    <t>10102000000000000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</si>
  <si>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</t>
  </si>
  <si>
    <t>10302000000000000</t>
  </si>
  <si>
    <t>Налоги на совокупный доход</t>
  </si>
  <si>
    <t>10502000000000000</t>
  </si>
  <si>
    <t>10503000000000000</t>
  </si>
  <si>
    <t>10504000000000000</t>
  </si>
  <si>
    <t>10803000000000000</t>
  </si>
  <si>
    <t>11105000000000000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</si>
  <si>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</t>
  </si>
  <si>
    <t>Платежи при пользовании природными ресурсами</t>
  </si>
  <si>
    <t>11300000000000000</t>
  </si>
  <si>
    <t>Доходы от оказания платных услуг и компенсации затрат государства</t>
  </si>
  <si>
    <t>114000000000000000</t>
  </si>
  <si>
    <t>Доходы от продажи материальных и нематериальных активов</t>
  </si>
  <si>
    <t>Штрафы, санкции, возмещение ущерба</t>
  </si>
  <si>
    <t>11700000000000000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</si>
  <si>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</si>
  <si>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</si>
  <si>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</si>
  <si>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20210000000000000</t>
  </si>
  <si>
    <t xml:space="preserve">Дотации </t>
  </si>
  <si>
    <t>20220000000000000</t>
  </si>
  <si>
    <t>Субсидии</t>
  </si>
  <si>
    <t>20230000000000000</t>
  </si>
  <si>
    <t>Субвенции</t>
  </si>
  <si>
    <t>20240000000000000</t>
  </si>
  <si>
    <t>21900000000000000</t>
  </si>
  <si>
    <t>Возврат остатков субсидий, субвенций и иных межбюджетных трансфертов, имеющих целевое назначение, прошлых лет</t>
  </si>
  <si>
    <t>Налоговые и неналоговые доходы</t>
  </si>
  <si>
    <t>037</t>
  </si>
  <si>
    <t>038</t>
  </si>
  <si>
    <t>10601000000000000</t>
  </si>
  <si>
    <t>Налог на имущество</t>
  </si>
  <si>
    <t>Налог на имущество физических лиц</t>
  </si>
  <si>
    <t>10601030101000110</t>
  </si>
  <si>
    <t>Налог на имущество физических лиц, взимаемый по ставкам, применяемым к объктам налогообложения, расположенным в границах сельских поселений</t>
  </si>
  <si>
    <t>10601030102100110</t>
  </si>
  <si>
    <t>Налог на имущество физических лиц, взимаемый по ставкам, применяемым к объктам налогообложения, расположенным в границах сельских поселений (пени по соответствующему платежу</t>
  </si>
  <si>
    <t>10606000000000000</t>
  </si>
  <si>
    <t>Земельный налог</t>
  </si>
  <si>
    <t>10606033000000000</t>
  </si>
  <si>
    <t>10606033101000110</t>
  </si>
  <si>
    <t>10606033102100110</t>
  </si>
  <si>
    <t>10606043000000000</t>
  </si>
  <si>
    <t>10606043101000110</t>
  </si>
  <si>
    <t>10606043102100110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</si>
  <si>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</si>
  <si>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Администрация Бобылевского муниципального образования Романовского муниципального района Саратовской области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</si>
  <si>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</si>
  <si>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Дотации бюджетам сельских поселений на выравнивание бюджетной обеспеченности из бюджетов муниципальных районов</t>
  </si>
  <si>
    <t>20216001100000150</t>
  </si>
  <si>
    <t>20235118100000150</t>
  </si>
  <si>
    <t>Субвенции бюджетам сельских поселений на осуществление первичного воинского учета на территориях, где отсутствуют военные комисариаты</t>
  </si>
  <si>
    <t>20249999100054150</t>
  </si>
  <si>
    <t>Межбюджетные трансферты, передаваемые бюджетам сельских поселений области на достижение надлежащего уровня оплаты труда в органах местного самоуправления</t>
  </si>
  <si>
    <t>20229999100118150</t>
  </si>
  <si>
    <t>Субсидии бюджетам поселений области на обеспечение дорожной деятельности в отношении автомобильных дорог общего пользования местного значения в границах населенных пунктов сельских поселений за счет средств областного дорожного фонда</t>
  </si>
  <si>
    <t>Усть-Щербединское</t>
  </si>
  <si>
    <t>10606043104000110</t>
  </si>
  <si>
    <t>10804020011000110</t>
  </si>
  <si>
    <t xml:space="preserve"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</t>
  </si>
  <si>
    <t>Администрация Усть-Щербединского муниципального образования Романовского муниципального района Саратовской области</t>
  </si>
  <si>
    <t>11715000000000000</t>
  </si>
  <si>
    <t>Инициативные платежи</t>
  </si>
  <si>
    <t>11715030102113150</t>
  </si>
  <si>
    <t>11715030103113150</t>
  </si>
  <si>
    <t>Инициативные платежи, зачисляемые в бюджеты сельских поселений (инициативные платежи граждан на реализацию проекта "Благоустройство общественной территории, прилегающей к Д.К с. Усть-Щербедино Романовского района Саратовской области" с использованием средств областного бюджета</t>
  </si>
  <si>
    <t>Инициативные платежи, зачисляемые в бюджеты сельских поселений (инициативные платежи индивидуальных предпринимателей и юридических лиц на реализацию проекта "Благоустройство общественной территории, прилегающей к Д.К с. Усть-Щербедино Романовского района Саратовской области" с использованием средств областного бюджета</t>
  </si>
  <si>
    <t>20229999100073150</t>
  </si>
  <si>
    <t>Субсидии бюджетам сельских поселений области на реализацию инициативных проектов</t>
  </si>
  <si>
    <t>20240014100001150</t>
  </si>
  <si>
    <t>Межбюджетные трансферты, передаваемые бюджетам сельских поселений из бюджета муниципального района на осуществление части полномочий по решению вопросов местного значения в соответствии с заключенными соглашениями</t>
  </si>
  <si>
    <t>10606033103000110</t>
  </si>
  <si>
    <t>11607090100000140</t>
  </si>
  <si>
    <t>11715030102101150</t>
  </si>
  <si>
    <t>Инициативные платежи, зачисляемые в бюджеты сельских поселений (инициативные платежи граждан на реализацию проекта "Приобретение и установка оборудования для детской игровой и спортивной площадок в с. Малое Щербедино" (с использованием средств областного бюджета)</t>
  </si>
  <si>
    <t>11715030103101150</t>
  </si>
  <si>
    <t>Инициативные платежи, зачисляемые в бюджеты сельских поселений (инициативные платежи индивидуальных предпринимателей и юридических лиц на реализацию проекта "Приобретение и установка оборудования для детской игровой и спортивной площадок в с. Малое Щербедино" (с использованием средств областного бюджета)</t>
  </si>
  <si>
    <t>на «01» октября 2022 года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</si>
  <si>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</si>
  <si>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</si>
  <si>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Земельный налог с физических лиц,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</si>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</sst>
</file>

<file path=xl/styles.xml><?xml version="1.0" encoding="utf-8"?>
<styleSheet xmlns="http://schemas.openxmlformats.org/spreadsheetml/2006/main">
  <fonts count="11">
    <font>
      <sz val="11"/>
      <color indexed="8"/>
      <name val="Calibri"/>
      <family val="2"/>
      <scheme val="minor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Calibri"/>
      <family val="2"/>
      <scheme val="minor"/>
    </font>
    <font>
      <b/>
      <sz val="12"/>
      <color indexed="8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49" fontId="1" fillId="0" borderId="1" xfId="0" applyNumberFormat="1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/>
    <xf numFmtId="0" fontId="2" fillId="0" borderId="0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horizontal="left" wrapText="1"/>
    </xf>
    <xf numFmtId="0" fontId="4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vertical="center" wrapText="1"/>
    </xf>
    <xf numFmtId="0" fontId="2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/>
    <xf numFmtId="0" fontId="4" fillId="0" borderId="2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wrapText="1"/>
    </xf>
    <xf numFmtId="0" fontId="4" fillId="0" borderId="0" xfId="0" applyNumberFormat="1" applyFont="1" applyBorder="1" applyAlignment="1">
      <alignment horizontal="right"/>
    </xf>
    <xf numFmtId="0" fontId="1" fillId="0" borderId="0" xfId="0" applyNumberFormat="1" applyFont="1" applyBorder="1" applyAlignment="1"/>
    <xf numFmtId="0" fontId="2" fillId="0" borderId="0" xfId="0" applyNumberFormat="1" applyFont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right" vertical="center" wrapText="1"/>
    </xf>
    <xf numFmtId="4" fontId="3" fillId="0" borderId="0" xfId="0" applyNumberFormat="1" applyFont="1" applyBorder="1" applyAlignment="1"/>
    <xf numFmtId="49" fontId="1" fillId="0" borderId="8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4" fontId="7" fillId="2" borderId="2" xfId="0" applyNumberFormat="1" applyFont="1" applyFill="1" applyBorder="1" applyAlignment="1">
      <alignment vertical="center" wrapText="1"/>
    </xf>
    <xf numFmtId="0" fontId="6" fillId="0" borderId="2" xfId="0" applyNumberFormat="1" applyFont="1" applyBorder="1" applyAlignment="1">
      <alignment vertical="center" wrapText="1"/>
    </xf>
    <xf numFmtId="4" fontId="7" fillId="2" borderId="2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" fontId="1" fillId="0" borderId="10" xfId="0" applyNumberFormat="1" applyFont="1" applyBorder="1" applyAlignment="1">
      <alignment horizontal="left" vertical="center" wrapText="1"/>
    </xf>
    <xf numFmtId="4" fontId="1" fillId="2" borderId="0" xfId="0" applyNumberFormat="1" applyFont="1" applyFill="1" applyBorder="1" applyAlignment="1">
      <alignment horizontal="right" vertical="center"/>
    </xf>
    <xf numFmtId="4" fontId="0" fillId="0" borderId="0" xfId="0" applyNumberFormat="1"/>
    <xf numFmtId="0" fontId="2" fillId="0" borderId="0" xfId="0" applyNumberFormat="1" applyFont="1" applyBorder="1" applyAlignment="1">
      <alignment horizontal="center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2" xfId="0" applyNumberFormat="1" applyFont="1" applyFill="1" applyBorder="1" applyAlignment="1">
      <alignment vertical="center" wrapText="1"/>
    </xf>
    <xf numFmtId="4" fontId="1" fillId="3" borderId="2" xfId="0" applyNumberFormat="1" applyFont="1" applyFill="1" applyBorder="1" applyAlignment="1">
      <alignment horizontal="left" vertical="center" wrapText="1"/>
    </xf>
    <xf numFmtId="4" fontId="1" fillId="3" borderId="2" xfId="0" applyNumberFormat="1" applyFont="1" applyFill="1" applyBorder="1" applyAlignment="1">
      <alignment horizontal="right" vertical="center" wrapText="1"/>
    </xf>
    <xf numFmtId="4" fontId="1" fillId="4" borderId="2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/>
    </xf>
    <xf numFmtId="0" fontId="1" fillId="4" borderId="2" xfId="0" applyNumberFormat="1" applyFont="1" applyFill="1" applyBorder="1" applyAlignment="1">
      <alignment vertical="center" wrapText="1"/>
    </xf>
    <xf numFmtId="4" fontId="1" fillId="4" borderId="2" xfId="0" applyNumberFormat="1" applyFont="1" applyFill="1" applyBorder="1" applyAlignment="1">
      <alignment horizontal="left" vertical="center" wrapText="1"/>
    </xf>
    <xf numFmtId="4" fontId="1" fillId="4" borderId="2" xfId="0" applyNumberFormat="1" applyFont="1" applyFill="1" applyBorder="1" applyAlignment="1">
      <alignment horizontal="right" vertical="center" wrapText="1"/>
    </xf>
    <xf numFmtId="3" fontId="1" fillId="3" borderId="2" xfId="0" applyNumberFormat="1" applyFont="1" applyFill="1" applyBorder="1" applyAlignment="1">
      <alignment horizontal="center" vertical="center" wrapText="1"/>
    </xf>
    <xf numFmtId="3" fontId="1" fillId="4" borderId="2" xfId="0" applyNumberFormat="1" applyFont="1" applyFill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4" borderId="2" xfId="0" applyNumberFormat="1" applyFont="1" applyFill="1" applyBorder="1" applyAlignment="1">
      <alignment horizontal="center" vertical="center" wrapText="1"/>
    </xf>
    <xf numFmtId="4" fontId="7" fillId="4" borderId="2" xfId="0" applyNumberFormat="1" applyFont="1" applyFill="1" applyBorder="1" applyAlignment="1">
      <alignment vertical="center" wrapText="1"/>
    </xf>
    <xf numFmtId="49" fontId="1" fillId="4" borderId="9" xfId="0" applyNumberFormat="1" applyFont="1" applyFill="1" applyBorder="1" applyAlignment="1">
      <alignment horizontal="center" vertical="center"/>
    </xf>
    <xf numFmtId="4" fontId="1" fillId="4" borderId="10" xfId="0" applyNumberFormat="1" applyFont="1" applyFill="1" applyBorder="1" applyAlignment="1">
      <alignment horizontal="left" vertical="center" wrapText="1"/>
    </xf>
    <xf numFmtId="49" fontId="1" fillId="4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wrapText="1"/>
    </xf>
    <xf numFmtId="0" fontId="9" fillId="0" borderId="0" xfId="0" applyFont="1"/>
    <xf numFmtId="4" fontId="10" fillId="0" borderId="2" xfId="0" applyNumberFormat="1" applyFont="1" applyBorder="1" applyAlignment="1">
      <alignment horizontal="center" vertical="center"/>
    </xf>
    <xf numFmtId="0" fontId="10" fillId="0" borderId="2" xfId="0" applyNumberFormat="1" applyFont="1" applyBorder="1" applyAlignment="1">
      <alignment horizontal="center" vertical="center"/>
    </xf>
    <xf numFmtId="0" fontId="10" fillId="0" borderId="2" xfId="0" applyNumberFormat="1" applyFont="1" applyBorder="1" applyAlignment="1">
      <alignment horizontal="left" vertical="center"/>
    </xf>
    <xf numFmtId="4" fontId="10" fillId="0" borderId="2" xfId="0" applyNumberFormat="1" applyFont="1" applyBorder="1" applyAlignment="1">
      <alignment horizontal="right" vertical="center"/>
    </xf>
    <xf numFmtId="4" fontId="10" fillId="2" borderId="2" xfId="0" applyNumberFormat="1" applyFont="1" applyFill="1" applyBorder="1" applyAlignment="1">
      <alignment horizontal="right" vertical="center"/>
    </xf>
    <xf numFmtId="4" fontId="9" fillId="0" borderId="0" xfId="0" applyNumberFormat="1" applyFont="1"/>
    <xf numFmtId="0" fontId="1" fillId="0" borderId="0" xfId="0" applyNumberFormat="1" applyFont="1" applyBorder="1" applyAlignment="1">
      <alignment wrapText="1"/>
    </xf>
    <xf numFmtId="0" fontId="1" fillId="0" borderId="0" xfId="0" applyNumberFormat="1" applyFont="1" applyBorder="1" applyAlignment="1">
      <alignment horizontal="left"/>
    </xf>
    <xf numFmtId="0" fontId="1" fillId="0" borderId="2" xfId="0" applyFont="1" applyBorder="1" applyAlignment="1">
      <alignment vertical="center" wrapText="1"/>
    </xf>
    <xf numFmtId="4" fontId="7" fillId="4" borderId="2" xfId="0" applyNumberFormat="1" applyFont="1" applyFill="1" applyBorder="1" applyAlignment="1">
      <alignment horizontal="left" vertical="center" wrapText="1"/>
    </xf>
    <xf numFmtId="0" fontId="1" fillId="2" borderId="2" xfId="0" applyNumberFormat="1" applyFont="1" applyFill="1" applyBorder="1" applyAlignment="1">
      <alignment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left" vertical="center" wrapText="1"/>
    </xf>
    <xf numFmtId="0" fontId="0" fillId="2" borderId="0" xfId="0" applyFill="1"/>
    <xf numFmtId="4" fontId="0" fillId="2" borderId="0" xfId="0" applyNumberFormat="1" applyFill="1"/>
    <xf numFmtId="0" fontId="2" fillId="2" borderId="0" xfId="0" applyNumberFormat="1" applyFont="1" applyFill="1" applyBorder="1" applyAlignment="1">
      <alignment horizontal="center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left" wrapText="1"/>
    </xf>
    <xf numFmtId="0" fontId="1" fillId="0" borderId="5" xfId="0" applyNumberFormat="1" applyFont="1" applyBorder="1" applyAlignment="1">
      <alignment horizontal="left" wrapText="1"/>
    </xf>
    <xf numFmtId="0" fontId="1" fillId="0" borderId="5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82"/>
  <sheetViews>
    <sheetView tabSelected="1" workbookViewId="0">
      <selection activeCell="D6" sqref="D6:E6"/>
    </sheetView>
  </sheetViews>
  <sheetFormatPr defaultRowHeight="15"/>
  <cols>
    <col min="1" max="1" width="2.7109375" customWidth="1"/>
    <col min="2" max="2" width="16" customWidth="1"/>
    <col min="3" max="3" width="17.28515625" customWidth="1"/>
    <col min="4" max="4" width="49.28515625" customWidth="1"/>
    <col min="5" max="5" width="27.28515625" customWidth="1"/>
    <col min="6" max="6" width="17.140625" customWidth="1"/>
    <col min="7" max="7" width="17.28515625" customWidth="1"/>
    <col min="8" max="8" width="24.85546875" customWidth="1"/>
    <col min="9" max="9" width="17.42578125" customWidth="1"/>
    <col min="10" max="10" width="18.28515625" customWidth="1"/>
    <col min="11" max="11" width="15.7109375" customWidth="1"/>
    <col min="12" max="12" width="2.7109375" customWidth="1"/>
    <col min="13" max="13" width="19" customWidth="1"/>
  </cols>
  <sheetData>
    <row r="1" spans="1:12" ht="28.5" customHeight="1">
      <c r="A1" s="6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>
      <c r="A2" s="6"/>
      <c r="B2" s="11" t="s">
        <v>0</v>
      </c>
      <c r="C2" s="5"/>
      <c r="D2" s="7"/>
      <c r="E2" s="12"/>
      <c r="F2" s="12"/>
      <c r="G2" s="12"/>
      <c r="H2" s="12"/>
      <c r="I2" s="12"/>
      <c r="J2" s="12"/>
      <c r="K2" s="12"/>
      <c r="L2" s="12"/>
    </row>
    <row r="3" spans="1:12">
      <c r="A3" s="6"/>
      <c r="B3" s="70" t="s">
        <v>502</v>
      </c>
      <c r="C3" s="5"/>
      <c r="D3" s="17"/>
      <c r="E3" s="12"/>
      <c r="F3" s="12"/>
      <c r="G3" s="12"/>
      <c r="H3" s="12"/>
      <c r="I3" s="12"/>
      <c r="J3" s="12"/>
      <c r="K3" s="12"/>
      <c r="L3" s="12"/>
    </row>
    <row r="4" spans="1:12">
      <c r="A4" s="6"/>
      <c r="B4" s="12"/>
      <c r="C4" s="5"/>
      <c r="D4" s="5"/>
      <c r="E4" s="12"/>
      <c r="F4" s="12"/>
      <c r="G4" s="12"/>
      <c r="H4" s="12"/>
      <c r="I4" s="12"/>
      <c r="J4" s="12"/>
      <c r="K4" s="12"/>
      <c r="L4" s="12"/>
    </row>
    <row r="5" spans="1:12" ht="23.25" customHeight="1">
      <c r="A5" s="6"/>
      <c r="B5" s="11" t="s">
        <v>1</v>
      </c>
      <c r="C5" s="60"/>
      <c r="D5" s="75" t="s">
        <v>2</v>
      </c>
      <c r="E5" s="75"/>
      <c r="F5" s="6"/>
      <c r="G5" s="6"/>
      <c r="H5" s="6"/>
      <c r="I5" s="6"/>
      <c r="J5" s="6"/>
      <c r="K5" s="6"/>
      <c r="L5" s="6"/>
    </row>
    <row r="6" spans="1:12" ht="29.25" customHeight="1">
      <c r="A6" s="6"/>
      <c r="B6" s="78" t="s">
        <v>3</v>
      </c>
      <c r="C6" s="78"/>
      <c r="D6" s="75" t="s">
        <v>481</v>
      </c>
      <c r="E6" s="75"/>
      <c r="F6" s="6"/>
      <c r="G6" s="6"/>
      <c r="H6" s="6"/>
      <c r="I6" s="6"/>
      <c r="J6" s="6"/>
      <c r="K6" s="6"/>
      <c r="L6" s="6"/>
    </row>
    <row r="7" spans="1:12">
      <c r="A7" s="6"/>
      <c r="B7" s="11" t="s">
        <v>4</v>
      </c>
      <c r="C7" s="60"/>
      <c r="D7" s="76" t="s">
        <v>5</v>
      </c>
      <c r="E7" s="76"/>
      <c r="F7" s="6"/>
      <c r="G7" s="6"/>
      <c r="H7" s="6"/>
      <c r="I7" s="6"/>
      <c r="J7" s="6"/>
      <c r="K7" s="6"/>
      <c r="L7" s="6"/>
    </row>
    <row r="8" spans="1:12">
      <c r="A8" s="6"/>
      <c r="B8" s="11" t="s">
        <v>6</v>
      </c>
      <c r="C8" s="61"/>
      <c r="D8" s="77" t="s">
        <v>7</v>
      </c>
      <c r="E8" s="77"/>
      <c r="F8" s="6"/>
      <c r="G8" s="6"/>
      <c r="H8" s="6"/>
      <c r="I8" s="6"/>
      <c r="J8" s="6"/>
      <c r="K8" s="6"/>
      <c r="L8" s="8"/>
    </row>
    <row r="9" spans="1:12">
      <c r="A9" s="6"/>
      <c r="B9" s="6"/>
      <c r="C9" s="33"/>
      <c r="D9" s="16"/>
      <c r="E9" s="6"/>
      <c r="F9" s="6"/>
      <c r="G9" s="6"/>
      <c r="H9" s="6"/>
      <c r="I9" s="6"/>
      <c r="J9" s="6"/>
      <c r="K9" s="6"/>
      <c r="L9" s="8"/>
    </row>
    <row r="10" spans="1:12">
      <c r="A10" s="6"/>
      <c r="B10" s="6"/>
      <c r="C10" s="5"/>
      <c r="D10" s="16"/>
      <c r="E10" s="6"/>
      <c r="F10" s="6"/>
      <c r="G10" s="6"/>
      <c r="H10" s="6"/>
      <c r="I10" s="6"/>
      <c r="J10" s="6"/>
      <c r="K10" s="6"/>
      <c r="L10" s="8"/>
    </row>
    <row r="11" spans="1:12">
      <c r="A11" s="6"/>
      <c r="B11" s="15"/>
      <c r="C11" s="15"/>
      <c r="D11" s="6"/>
      <c r="E11" s="15"/>
      <c r="F11" s="15"/>
      <c r="G11" s="15"/>
      <c r="H11" s="15"/>
      <c r="I11" s="15"/>
      <c r="J11" s="15"/>
      <c r="K11" s="15"/>
      <c r="L11" s="6"/>
    </row>
    <row r="12" spans="1:12" ht="30" customHeight="1">
      <c r="A12" s="6"/>
      <c r="B12" s="71" t="s">
        <v>8</v>
      </c>
      <c r="C12" s="71"/>
      <c r="D12" s="72" t="s">
        <v>9</v>
      </c>
      <c r="E12" s="72" t="s">
        <v>10</v>
      </c>
      <c r="F12" s="71" t="s">
        <v>421</v>
      </c>
      <c r="G12" s="71" t="s">
        <v>11</v>
      </c>
      <c r="H12" s="71" t="s">
        <v>12</v>
      </c>
      <c r="I12" s="71" t="s">
        <v>422</v>
      </c>
      <c r="J12" s="71"/>
      <c r="K12" s="71"/>
      <c r="L12" s="6"/>
    </row>
    <row r="13" spans="1:12" ht="27" customHeight="1">
      <c r="A13" s="6"/>
      <c r="B13" s="72" t="s">
        <v>13</v>
      </c>
      <c r="C13" s="72" t="s">
        <v>14</v>
      </c>
      <c r="D13" s="73"/>
      <c r="E13" s="73"/>
      <c r="F13" s="71"/>
      <c r="G13" s="71"/>
      <c r="H13" s="71"/>
      <c r="I13" s="71"/>
      <c r="J13" s="71"/>
      <c r="K13" s="71"/>
      <c r="L13" s="6"/>
    </row>
    <row r="14" spans="1:12" ht="60.75" customHeight="1">
      <c r="A14" s="6"/>
      <c r="B14" s="74"/>
      <c r="C14" s="74"/>
      <c r="D14" s="74"/>
      <c r="E14" s="74"/>
      <c r="F14" s="71"/>
      <c r="G14" s="71"/>
      <c r="H14" s="71"/>
      <c r="I14" s="9" t="s">
        <v>15</v>
      </c>
      <c r="J14" s="9" t="s">
        <v>16</v>
      </c>
      <c r="K14" s="9" t="s">
        <v>17</v>
      </c>
      <c r="L14" s="6"/>
    </row>
    <row r="15" spans="1:12">
      <c r="A15" s="6"/>
      <c r="B15" s="13">
        <v>1</v>
      </c>
      <c r="C15" s="13">
        <v>2</v>
      </c>
      <c r="D15" s="13">
        <v>3</v>
      </c>
      <c r="E15" s="13">
        <v>4</v>
      </c>
      <c r="F15" s="13">
        <v>5</v>
      </c>
      <c r="G15" s="13">
        <v>6</v>
      </c>
      <c r="H15" s="13">
        <v>7</v>
      </c>
      <c r="I15" s="13">
        <v>8</v>
      </c>
      <c r="J15" s="13">
        <v>9</v>
      </c>
      <c r="K15" s="13">
        <v>10</v>
      </c>
      <c r="L15" s="6"/>
    </row>
    <row r="16" spans="1:12" hidden="1">
      <c r="B16" s="3" t="s">
        <v>18</v>
      </c>
      <c r="C16" s="1" t="s">
        <v>19</v>
      </c>
      <c r="D16" s="10" t="s">
        <v>20</v>
      </c>
      <c r="E16" s="4" t="s">
        <v>21</v>
      </c>
      <c r="F16" s="2">
        <v>49284468.329999998</v>
      </c>
      <c r="G16" s="2">
        <v>49314709.729999997</v>
      </c>
      <c r="H16" s="2">
        <v>0</v>
      </c>
      <c r="I16" s="2">
        <v>0</v>
      </c>
      <c r="J16" s="2">
        <v>0</v>
      </c>
      <c r="K16" s="2">
        <v>0</v>
      </c>
    </row>
    <row r="17" spans="2:13" hidden="1">
      <c r="B17" s="3" t="s">
        <v>22</v>
      </c>
      <c r="C17" s="1" t="s">
        <v>19</v>
      </c>
      <c r="D17" s="10" t="s">
        <v>20</v>
      </c>
      <c r="E17" s="4" t="s">
        <v>23</v>
      </c>
      <c r="F17" s="2">
        <v>13712572.859999999</v>
      </c>
      <c r="G17" s="2">
        <v>13712572.859999999</v>
      </c>
      <c r="H17" s="2">
        <v>0</v>
      </c>
      <c r="I17" s="2">
        <v>0</v>
      </c>
      <c r="J17" s="2">
        <v>0</v>
      </c>
      <c r="K17" s="2">
        <v>0</v>
      </c>
    </row>
    <row r="18" spans="2:13" ht="22.5" hidden="1">
      <c r="B18" s="3" t="s">
        <v>24</v>
      </c>
      <c r="C18" s="1" t="s">
        <v>19</v>
      </c>
      <c r="D18" s="10" t="s">
        <v>20</v>
      </c>
      <c r="E18" s="4" t="s">
        <v>25</v>
      </c>
      <c r="F18" s="2">
        <v>131217.24</v>
      </c>
      <c r="G18" s="2">
        <v>131217.24</v>
      </c>
      <c r="H18" s="2">
        <v>0</v>
      </c>
      <c r="I18" s="2">
        <v>0</v>
      </c>
      <c r="J18" s="2">
        <v>0</v>
      </c>
      <c r="K18" s="2">
        <v>0</v>
      </c>
    </row>
    <row r="19" spans="2:13" ht="23.25" hidden="1" customHeight="1">
      <c r="B19" s="3" t="s">
        <v>26</v>
      </c>
      <c r="C19" s="1" t="s">
        <v>19</v>
      </c>
      <c r="D19" s="10" t="s">
        <v>20</v>
      </c>
      <c r="E19" s="4" t="s">
        <v>27</v>
      </c>
      <c r="F19" s="2">
        <v>350</v>
      </c>
      <c r="G19" s="2">
        <v>350</v>
      </c>
      <c r="H19" s="2">
        <v>0</v>
      </c>
      <c r="I19" s="2">
        <v>0</v>
      </c>
      <c r="J19" s="2">
        <v>0</v>
      </c>
      <c r="K19" s="2">
        <v>0</v>
      </c>
    </row>
    <row r="20" spans="2:13" ht="23.25" hidden="1" customHeight="1">
      <c r="B20" s="3" t="s">
        <v>28</v>
      </c>
      <c r="C20" s="1" t="s">
        <v>19</v>
      </c>
      <c r="D20" s="10" t="s">
        <v>20</v>
      </c>
      <c r="E20" s="4" t="s">
        <v>29</v>
      </c>
      <c r="F20" s="2">
        <v>32708068.359999999</v>
      </c>
      <c r="G20" s="2">
        <v>19315495.370000001</v>
      </c>
      <c r="H20" s="2">
        <v>0</v>
      </c>
      <c r="I20" s="2">
        <v>0</v>
      </c>
      <c r="J20" s="2">
        <v>0</v>
      </c>
      <c r="K20" s="2">
        <v>0</v>
      </c>
    </row>
    <row r="21" spans="2:13" ht="23.25" hidden="1" customHeight="1">
      <c r="B21" s="3" t="s">
        <v>30</v>
      </c>
      <c r="C21" s="1" t="s">
        <v>19</v>
      </c>
      <c r="D21" s="10" t="s">
        <v>20</v>
      </c>
      <c r="E21" s="4" t="s">
        <v>31</v>
      </c>
      <c r="F21" s="2">
        <v>184319.9</v>
      </c>
      <c r="G21" s="2">
        <v>184319.9</v>
      </c>
      <c r="H21" s="2">
        <v>0</v>
      </c>
      <c r="I21" s="2">
        <v>0</v>
      </c>
      <c r="J21" s="2">
        <v>0</v>
      </c>
      <c r="K21" s="2">
        <v>0</v>
      </c>
    </row>
    <row r="22" spans="2:13" hidden="1">
      <c r="B22" s="3" t="s">
        <v>18</v>
      </c>
      <c r="C22" s="1" t="s">
        <v>32</v>
      </c>
      <c r="D22" s="10" t="s">
        <v>33</v>
      </c>
      <c r="E22" s="4" t="s">
        <v>21</v>
      </c>
      <c r="F22" s="2">
        <v>18862260.420000002</v>
      </c>
      <c r="G22" s="2">
        <v>18874069.82</v>
      </c>
      <c r="H22" s="2">
        <v>0</v>
      </c>
      <c r="I22" s="2">
        <v>0</v>
      </c>
      <c r="J22" s="2">
        <v>0</v>
      </c>
      <c r="K22" s="2">
        <v>0</v>
      </c>
    </row>
    <row r="23" spans="2:13" hidden="1">
      <c r="B23" s="3" t="s">
        <v>18</v>
      </c>
      <c r="C23" s="1" t="s">
        <v>34</v>
      </c>
      <c r="D23" s="10" t="s">
        <v>35</v>
      </c>
      <c r="E23" s="4" t="s">
        <v>21</v>
      </c>
      <c r="F23" s="2">
        <v>18862260.420000002</v>
      </c>
      <c r="G23" s="2">
        <v>18874069.82</v>
      </c>
      <c r="H23" s="2">
        <v>0</v>
      </c>
      <c r="I23" s="2">
        <v>0</v>
      </c>
      <c r="J23" s="2">
        <v>0</v>
      </c>
      <c r="K23" s="2">
        <v>0</v>
      </c>
    </row>
    <row r="24" spans="2:13" ht="57" hidden="1" customHeight="1">
      <c r="B24" s="3" t="s">
        <v>18</v>
      </c>
      <c r="C24" s="1" t="s">
        <v>36</v>
      </c>
      <c r="D24" s="10" t="s">
        <v>37</v>
      </c>
      <c r="E24" s="4" t="s">
        <v>21</v>
      </c>
      <c r="F24" s="2">
        <v>18096959.239999998</v>
      </c>
      <c r="G24" s="2">
        <v>18097336.760000002</v>
      </c>
      <c r="H24" s="2">
        <v>0</v>
      </c>
      <c r="I24" s="2">
        <v>0</v>
      </c>
      <c r="J24" s="2">
        <v>0</v>
      </c>
      <c r="K24" s="2">
        <v>0</v>
      </c>
    </row>
    <row r="25" spans="2:13" ht="20.25" customHeight="1">
      <c r="B25" s="38"/>
      <c r="C25" s="39" t="s">
        <v>19</v>
      </c>
      <c r="D25" s="40" t="s">
        <v>452</v>
      </c>
      <c r="E25" s="41"/>
      <c r="F25" s="42">
        <f t="shared" ref="F25:K25" si="0">F26+F48+F59+F81+F95+F102+F110+F116+F119+F125+F193</f>
        <v>7099477.5899999999</v>
      </c>
      <c r="G25" s="42">
        <f t="shared" si="0"/>
        <v>7181954.9799999995</v>
      </c>
      <c r="H25" s="42">
        <f t="shared" si="0"/>
        <v>7099477.5899999999</v>
      </c>
      <c r="I25" s="42">
        <f t="shared" si="0"/>
        <v>5979500</v>
      </c>
      <c r="J25" s="42">
        <f t="shared" si="0"/>
        <v>6216000</v>
      </c>
      <c r="K25" s="42">
        <f t="shared" si="0"/>
        <v>6453100</v>
      </c>
    </row>
    <row r="26" spans="2:13" ht="19.5" customHeight="1">
      <c r="B26" s="44"/>
      <c r="C26" s="39" t="s">
        <v>423</v>
      </c>
      <c r="D26" s="40" t="s">
        <v>35</v>
      </c>
      <c r="E26" s="41"/>
      <c r="F26" s="42">
        <f>F27+F33+F38+F43</f>
        <v>125300</v>
      </c>
      <c r="G26" s="42">
        <f t="shared" ref="G26:H26" si="1">G27+G33+G38+G43</f>
        <v>128430.38</v>
      </c>
      <c r="H26" s="42">
        <f t="shared" si="1"/>
        <v>125300</v>
      </c>
      <c r="I26" s="42">
        <f t="shared" ref="I26:K26" si="2">I27+I33+I38+I43</f>
        <v>147400</v>
      </c>
      <c r="J26" s="42">
        <f t="shared" si="2"/>
        <v>161500</v>
      </c>
      <c r="K26" s="42">
        <f t="shared" si="2"/>
        <v>174900</v>
      </c>
    </row>
    <row r="27" spans="2:13" ht="57" customHeight="1">
      <c r="B27" s="43"/>
      <c r="C27" s="34" t="s">
        <v>36</v>
      </c>
      <c r="D27" s="35" t="s">
        <v>424</v>
      </c>
      <c r="E27" s="36"/>
      <c r="F27" s="37">
        <f>F28+F29+F30+F31</f>
        <v>125200</v>
      </c>
      <c r="G27" s="37">
        <f t="shared" ref="G27:K27" si="3">G28+G29+G30+G31</f>
        <v>127892.19</v>
      </c>
      <c r="H27" s="37">
        <f t="shared" si="3"/>
        <v>124918</v>
      </c>
      <c r="I27" s="37">
        <f t="shared" si="3"/>
        <v>146900</v>
      </c>
      <c r="J27" s="37">
        <f t="shared" si="3"/>
        <v>161000</v>
      </c>
      <c r="K27" s="37">
        <f t="shared" si="3"/>
        <v>174400</v>
      </c>
    </row>
    <row r="28" spans="2:13" ht="68.25" customHeight="1">
      <c r="B28" s="3" t="s">
        <v>18</v>
      </c>
      <c r="C28" s="1" t="s">
        <v>38</v>
      </c>
      <c r="D28" s="10" t="s">
        <v>39</v>
      </c>
      <c r="E28" s="4" t="s">
        <v>21</v>
      </c>
      <c r="F28" s="2">
        <v>125000</v>
      </c>
      <c r="G28" s="18">
        <v>127746.05</v>
      </c>
      <c r="H28" s="2">
        <v>123968</v>
      </c>
      <c r="I28" s="2">
        <v>145900</v>
      </c>
      <c r="J28" s="2">
        <v>160000</v>
      </c>
      <c r="K28" s="2">
        <v>173400</v>
      </c>
      <c r="M28" s="32"/>
    </row>
    <row r="29" spans="2:13" ht="57" customHeight="1">
      <c r="B29" s="3" t="s">
        <v>18</v>
      </c>
      <c r="C29" s="1" t="s">
        <v>40</v>
      </c>
      <c r="D29" s="10" t="s">
        <v>41</v>
      </c>
      <c r="E29" s="4" t="s">
        <v>21</v>
      </c>
      <c r="F29" s="2">
        <v>100</v>
      </c>
      <c r="G29" s="18">
        <v>36.270000000000003</v>
      </c>
      <c r="H29" s="2">
        <v>800</v>
      </c>
      <c r="I29" s="2">
        <v>800</v>
      </c>
      <c r="J29" s="2">
        <v>800</v>
      </c>
      <c r="K29" s="2">
        <v>800</v>
      </c>
      <c r="M29" s="32"/>
    </row>
    <row r="30" spans="2:13" ht="79.5" customHeight="1">
      <c r="B30" s="3" t="s">
        <v>18</v>
      </c>
      <c r="C30" s="1" t="s">
        <v>42</v>
      </c>
      <c r="D30" s="10" t="s">
        <v>43</v>
      </c>
      <c r="E30" s="4" t="s">
        <v>21</v>
      </c>
      <c r="F30" s="2">
        <v>100</v>
      </c>
      <c r="G30" s="18">
        <v>109.87</v>
      </c>
      <c r="H30" s="2">
        <v>150</v>
      </c>
      <c r="I30" s="2">
        <v>200</v>
      </c>
      <c r="J30" s="2">
        <v>200</v>
      </c>
      <c r="K30" s="2">
        <v>200</v>
      </c>
      <c r="M30" s="32"/>
    </row>
    <row r="31" spans="2:13" ht="57" hidden="1" customHeight="1">
      <c r="B31" s="3" t="s">
        <v>18</v>
      </c>
      <c r="C31" s="1" t="s">
        <v>44</v>
      </c>
      <c r="D31" s="10" t="s">
        <v>45</v>
      </c>
      <c r="E31" s="4" t="s">
        <v>21</v>
      </c>
      <c r="F31" s="2"/>
      <c r="G31" s="18"/>
      <c r="H31" s="2"/>
      <c r="I31" s="2"/>
      <c r="J31" s="2"/>
      <c r="K31" s="2"/>
      <c r="M31" s="32"/>
    </row>
    <row r="32" spans="2:13" ht="79.5" hidden="1" customHeight="1">
      <c r="B32" s="3" t="s">
        <v>18</v>
      </c>
      <c r="C32" s="1" t="s">
        <v>46</v>
      </c>
      <c r="D32" s="10" t="s">
        <v>47</v>
      </c>
      <c r="E32" s="4" t="s">
        <v>21</v>
      </c>
      <c r="F32" s="2">
        <v>0</v>
      </c>
      <c r="G32" s="18"/>
      <c r="H32" s="2"/>
      <c r="I32" s="2"/>
      <c r="J32" s="2"/>
      <c r="K32" s="2"/>
      <c r="M32" s="32"/>
    </row>
    <row r="33" spans="2:13" ht="79.5" hidden="1" customHeight="1">
      <c r="B33" s="43"/>
      <c r="C33" s="34" t="s">
        <v>46</v>
      </c>
      <c r="D33" s="35" t="s">
        <v>47</v>
      </c>
      <c r="E33" s="36"/>
      <c r="F33" s="37">
        <f>F34+F35+F36</f>
        <v>0</v>
      </c>
      <c r="G33" s="37">
        <f t="shared" ref="G33:K33" si="4">G34+G35+G36</f>
        <v>0</v>
      </c>
      <c r="H33" s="37">
        <f t="shared" si="4"/>
        <v>0</v>
      </c>
      <c r="I33" s="37">
        <f t="shared" si="4"/>
        <v>0</v>
      </c>
      <c r="J33" s="37">
        <f t="shared" si="4"/>
        <v>0</v>
      </c>
      <c r="K33" s="37">
        <f t="shared" si="4"/>
        <v>0</v>
      </c>
      <c r="M33" s="32"/>
    </row>
    <row r="34" spans="2:13" ht="102" hidden="1" customHeight="1">
      <c r="B34" s="3" t="s">
        <v>18</v>
      </c>
      <c r="C34" s="1" t="s">
        <v>48</v>
      </c>
      <c r="D34" s="10" t="s">
        <v>49</v>
      </c>
      <c r="E34" s="4" t="s">
        <v>21</v>
      </c>
      <c r="F34" s="2"/>
      <c r="G34" s="18"/>
      <c r="H34" s="2"/>
      <c r="I34" s="2"/>
      <c r="J34" s="2"/>
      <c r="K34" s="2"/>
      <c r="M34" s="32"/>
    </row>
    <row r="35" spans="2:13" ht="79.5" hidden="1" customHeight="1">
      <c r="B35" s="3" t="s">
        <v>18</v>
      </c>
      <c r="C35" s="1" t="s">
        <v>50</v>
      </c>
      <c r="D35" s="10" t="s">
        <v>51</v>
      </c>
      <c r="E35" s="4" t="s">
        <v>21</v>
      </c>
      <c r="F35" s="2"/>
      <c r="G35" s="18"/>
      <c r="H35" s="2"/>
      <c r="I35" s="2"/>
      <c r="J35" s="2"/>
      <c r="K35" s="2"/>
      <c r="M35" s="32"/>
    </row>
    <row r="36" spans="2:13" ht="102" hidden="1" customHeight="1">
      <c r="B36" s="3" t="s">
        <v>18</v>
      </c>
      <c r="C36" s="1" t="s">
        <v>52</v>
      </c>
      <c r="D36" s="10" t="s">
        <v>53</v>
      </c>
      <c r="E36" s="4" t="s">
        <v>21</v>
      </c>
      <c r="F36" s="2"/>
      <c r="G36" s="18"/>
      <c r="H36" s="2"/>
      <c r="I36" s="2"/>
      <c r="J36" s="2"/>
      <c r="K36" s="2"/>
      <c r="M36" s="32"/>
    </row>
    <row r="37" spans="2:13" ht="34.5" hidden="1" customHeight="1">
      <c r="B37" s="3" t="s">
        <v>18</v>
      </c>
      <c r="C37" s="1" t="s">
        <v>54</v>
      </c>
      <c r="D37" s="10" t="s">
        <v>55</v>
      </c>
      <c r="E37" s="4" t="s">
        <v>21</v>
      </c>
      <c r="F37" s="2">
        <v>0</v>
      </c>
      <c r="G37" s="18"/>
      <c r="H37" s="2"/>
      <c r="I37" s="2"/>
      <c r="J37" s="2"/>
      <c r="K37" s="2"/>
      <c r="M37" s="32"/>
    </row>
    <row r="38" spans="2:13" ht="34.5" customHeight="1">
      <c r="B38" s="43"/>
      <c r="C38" s="34" t="s">
        <v>54</v>
      </c>
      <c r="D38" s="35" t="s">
        <v>55</v>
      </c>
      <c r="E38" s="36"/>
      <c r="F38" s="37">
        <f>F39+F40+F41</f>
        <v>100</v>
      </c>
      <c r="G38" s="37">
        <f t="shared" ref="G38:K38" si="5">G39+G40+G41</f>
        <v>538.18999999999994</v>
      </c>
      <c r="H38" s="37">
        <f t="shared" si="5"/>
        <v>382</v>
      </c>
      <c r="I38" s="37">
        <f t="shared" si="5"/>
        <v>500</v>
      </c>
      <c r="J38" s="37">
        <f t="shared" si="5"/>
        <v>500</v>
      </c>
      <c r="K38" s="37">
        <f t="shared" si="5"/>
        <v>500</v>
      </c>
      <c r="M38" s="32"/>
    </row>
    <row r="39" spans="2:13" ht="57" customHeight="1">
      <c r="B39" s="3" t="s">
        <v>18</v>
      </c>
      <c r="C39" s="1" t="s">
        <v>56</v>
      </c>
      <c r="D39" s="10" t="s">
        <v>57</v>
      </c>
      <c r="E39" s="4" t="s">
        <v>21</v>
      </c>
      <c r="F39" s="2">
        <v>98</v>
      </c>
      <c r="G39" s="18">
        <v>537.54999999999995</v>
      </c>
      <c r="H39" s="2">
        <v>350</v>
      </c>
      <c r="I39" s="2">
        <v>450</v>
      </c>
      <c r="J39" s="2">
        <v>450</v>
      </c>
      <c r="K39" s="2">
        <v>450</v>
      </c>
      <c r="M39" s="32"/>
    </row>
    <row r="40" spans="2:13" ht="34.5" customHeight="1">
      <c r="B40" s="3" t="s">
        <v>18</v>
      </c>
      <c r="C40" s="1" t="s">
        <v>58</v>
      </c>
      <c r="D40" s="10" t="s">
        <v>59</v>
      </c>
      <c r="E40" s="4" t="s">
        <v>21</v>
      </c>
      <c r="F40" s="2">
        <v>1</v>
      </c>
      <c r="G40" s="18">
        <v>0.64</v>
      </c>
      <c r="H40" s="2">
        <v>2</v>
      </c>
      <c r="I40" s="2">
        <v>10</v>
      </c>
      <c r="J40" s="2">
        <v>10</v>
      </c>
      <c r="K40" s="2">
        <v>10</v>
      </c>
      <c r="M40" s="32"/>
    </row>
    <row r="41" spans="2:13" ht="57" customHeight="1">
      <c r="B41" s="3" t="s">
        <v>18</v>
      </c>
      <c r="C41" s="1" t="s">
        <v>60</v>
      </c>
      <c r="D41" s="10" t="s">
        <v>61</v>
      </c>
      <c r="E41" s="4" t="s">
        <v>21</v>
      </c>
      <c r="F41" s="2">
        <v>1</v>
      </c>
      <c r="G41" s="18"/>
      <c r="H41" s="2">
        <v>30</v>
      </c>
      <c r="I41" s="2">
        <v>40</v>
      </c>
      <c r="J41" s="2">
        <v>40</v>
      </c>
      <c r="K41" s="2">
        <v>40</v>
      </c>
      <c r="M41" s="32"/>
    </row>
    <row r="42" spans="2:13" ht="57" hidden="1" customHeight="1">
      <c r="B42" s="3" t="s">
        <v>18</v>
      </c>
      <c r="C42" s="1" t="s">
        <v>62</v>
      </c>
      <c r="D42" s="10" t="s">
        <v>63</v>
      </c>
      <c r="E42" s="4" t="s">
        <v>21</v>
      </c>
      <c r="F42" s="2">
        <v>0</v>
      </c>
      <c r="G42" s="18"/>
      <c r="H42" s="2"/>
      <c r="I42" s="2"/>
      <c r="J42" s="2"/>
      <c r="K42" s="2"/>
      <c r="M42" s="32"/>
    </row>
    <row r="43" spans="2:13" ht="57" hidden="1" customHeight="1">
      <c r="B43" s="43"/>
      <c r="C43" s="34" t="s">
        <v>62</v>
      </c>
      <c r="D43" s="35" t="s">
        <v>63</v>
      </c>
      <c r="E43" s="36"/>
      <c r="F43" s="37">
        <f>F44</f>
        <v>0</v>
      </c>
      <c r="G43" s="37">
        <f t="shared" ref="G43:K43" si="6">G44</f>
        <v>0</v>
      </c>
      <c r="H43" s="37">
        <f t="shared" si="6"/>
        <v>0</v>
      </c>
      <c r="I43" s="37">
        <f t="shared" si="6"/>
        <v>0</v>
      </c>
      <c r="J43" s="37">
        <f t="shared" si="6"/>
        <v>0</v>
      </c>
      <c r="K43" s="37">
        <f t="shared" si="6"/>
        <v>0</v>
      </c>
      <c r="M43" s="32"/>
    </row>
    <row r="44" spans="2:13" ht="79.5" hidden="1" customHeight="1">
      <c r="B44" s="3" t="s">
        <v>18</v>
      </c>
      <c r="C44" s="1" t="s">
        <v>64</v>
      </c>
      <c r="D44" s="10" t="s">
        <v>65</v>
      </c>
      <c r="E44" s="4" t="s">
        <v>21</v>
      </c>
      <c r="F44" s="2"/>
      <c r="G44" s="18"/>
      <c r="H44" s="2"/>
      <c r="I44" s="2"/>
      <c r="J44" s="2"/>
      <c r="K44" s="2"/>
      <c r="M44" s="32"/>
    </row>
    <row r="45" spans="2:13" ht="23.25" hidden="1" customHeight="1">
      <c r="B45" s="3" t="s">
        <v>22</v>
      </c>
      <c r="C45" s="1" t="s">
        <v>66</v>
      </c>
      <c r="D45" s="10" t="s">
        <v>67</v>
      </c>
      <c r="E45" s="4" t="s">
        <v>23</v>
      </c>
      <c r="F45" s="2">
        <v>0</v>
      </c>
      <c r="G45" s="18"/>
      <c r="H45" s="2"/>
      <c r="I45" s="2"/>
      <c r="J45" s="2"/>
      <c r="K45" s="2"/>
      <c r="M45" s="32"/>
    </row>
    <row r="46" spans="2:13" ht="23.25" hidden="1" customHeight="1">
      <c r="B46" s="3" t="s">
        <v>22</v>
      </c>
      <c r="C46" s="1" t="s">
        <v>68</v>
      </c>
      <c r="D46" s="10" t="s">
        <v>69</v>
      </c>
      <c r="E46" s="4" t="s">
        <v>23</v>
      </c>
      <c r="F46" s="2">
        <v>0</v>
      </c>
      <c r="G46" s="18"/>
      <c r="H46" s="2"/>
      <c r="I46" s="2"/>
      <c r="J46" s="2"/>
      <c r="K46" s="2"/>
      <c r="M46" s="32"/>
    </row>
    <row r="47" spans="2:13" ht="45.75" hidden="1" customHeight="1">
      <c r="B47" s="3" t="s">
        <v>22</v>
      </c>
      <c r="C47" s="1" t="s">
        <v>70</v>
      </c>
      <c r="D47" s="10" t="s">
        <v>71</v>
      </c>
      <c r="E47" s="4" t="s">
        <v>23</v>
      </c>
      <c r="F47" s="2">
        <v>0</v>
      </c>
      <c r="G47" s="18"/>
      <c r="H47" s="2"/>
      <c r="I47" s="2"/>
      <c r="J47" s="2"/>
      <c r="K47" s="2"/>
      <c r="M47" s="32"/>
    </row>
    <row r="48" spans="2:13" ht="28.5" customHeight="1">
      <c r="B48" s="44"/>
      <c r="C48" s="39" t="s">
        <v>425</v>
      </c>
      <c r="D48" s="40" t="s">
        <v>69</v>
      </c>
      <c r="E48" s="41"/>
      <c r="F48" s="42">
        <f>F49+F51+F53+F55</f>
        <v>1415606.98</v>
      </c>
      <c r="G48" s="42">
        <f t="shared" ref="G48:K48" si="7">G49+G51+G53+G55</f>
        <v>0</v>
      </c>
      <c r="H48" s="42">
        <f t="shared" si="7"/>
        <v>1415606.98</v>
      </c>
      <c r="I48" s="42">
        <f t="shared" si="7"/>
        <v>1639700</v>
      </c>
      <c r="J48" s="42">
        <f t="shared" si="7"/>
        <v>1685100</v>
      </c>
      <c r="K48" s="42">
        <f t="shared" si="7"/>
        <v>1724000</v>
      </c>
      <c r="M48" s="32"/>
    </row>
    <row r="49" spans="2:13" ht="68.25" customHeight="1">
      <c r="B49" s="3" t="s">
        <v>22</v>
      </c>
      <c r="C49" s="1" t="s">
        <v>72</v>
      </c>
      <c r="D49" s="10" t="s">
        <v>73</v>
      </c>
      <c r="E49" s="4" t="s">
        <v>23</v>
      </c>
      <c r="F49" s="2">
        <v>649347</v>
      </c>
      <c r="G49" s="18"/>
      <c r="H49" s="2">
        <v>649347</v>
      </c>
      <c r="I49" s="2">
        <v>752000</v>
      </c>
      <c r="J49" s="2">
        <v>772000</v>
      </c>
      <c r="K49" s="2">
        <v>790000</v>
      </c>
      <c r="M49" s="32"/>
    </row>
    <row r="50" spans="2:13" ht="57" hidden="1" customHeight="1">
      <c r="B50" s="3" t="s">
        <v>22</v>
      </c>
      <c r="C50" s="1" t="s">
        <v>74</v>
      </c>
      <c r="D50" s="10" t="s">
        <v>75</v>
      </c>
      <c r="E50" s="4" t="s">
        <v>23</v>
      </c>
      <c r="F50" s="2"/>
      <c r="G50" s="18"/>
      <c r="H50" s="2"/>
      <c r="I50" s="2"/>
      <c r="J50" s="2"/>
      <c r="K50" s="2"/>
      <c r="M50" s="32"/>
    </row>
    <row r="51" spans="2:13" ht="79.5" customHeight="1">
      <c r="B51" s="3" t="s">
        <v>22</v>
      </c>
      <c r="C51" s="1" t="s">
        <v>76</v>
      </c>
      <c r="D51" s="10" t="s">
        <v>77</v>
      </c>
      <c r="E51" s="4" t="s">
        <v>23</v>
      </c>
      <c r="F51" s="2">
        <v>2845.98</v>
      </c>
      <c r="G51" s="18"/>
      <c r="H51" s="2">
        <v>2845.98</v>
      </c>
      <c r="I51" s="2">
        <v>3900</v>
      </c>
      <c r="J51" s="2">
        <v>4500</v>
      </c>
      <c r="K51" s="2">
        <v>4800</v>
      </c>
      <c r="M51" s="32"/>
    </row>
    <row r="52" spans="2:13" ht="45.75" hidden="1" customHeight="1">
      <c r="B52" s="3" t="s">
        <v>22</v>
      </c>
      <c r="C52" s="1" t="s">
        <v>78</v>
      </c>
      <c r="D52" s="10" t="s">
        <v>79</v>
      </c>
      <c r="E52" s="4" t="s">
        <v>23</v>
      </c>
      <c r="F52" s="2"/>
      <c r="G52" s="18"/>
      <c r="H52" s="2"/>
      <c r="I52" s="2"/>
      <c r="J52" s="2"/>
      <c r="K52" s="2"/>
      <c r="M52" s="32"/>
    </row>
    <row r="53" spans="2:13" ht="68.25" customHeight="1">
      <c r="B53" s="3" t="s">
        <v>22</v>
      </c>
      <c r="C53" s="1" t="s">
        <v>80</v>
      </c>
      <c r="D53" s="10" t="s">
        <v>81</v>
      </c>
      <c r="E53" s="4" t="s">
        <v>23</v>
      </c>
      <c r="F53" s="2">
        <v>846934</v>
      </c>
      <c r="G53" s="18"/>
      <c r="H53" s="2">
        <v>846934</v>
      </c>
      <c r="I53" s="2">
        <v>980500</v>
      </c>
      <c r="J53" s="2">
        <v>1008000</v>
      </c>
      <c r="K53" s="2">
        <v>1031000</v>
      </c>
      <c r="M53" s="32"/>
    </row>
    <row r="54" spans="2:13" ht="45.75" hidden="1" customHeight="1">
      <c r="B54" s="3" t="s">
        <v>22</v>
      </c>
      <c r="C54" s="1" t="s">
        <v>82</v>
      </c>
      <c r="D54" s="10" t="s">
        <v>83</v>
      </c>
      <c r="E54" s="4" t="s">
        <v>23</v>
      </c>
      <c r="F54" s="2"/>
      <c r="G54" s="18"/>
      <c r="H54" s="2"/>
      <c r="I54" s="2"/>
      <c r="J54" s="2"/>
      <c r="K54" s="2"/>
      <c r="M54" s="32"/>
    </row>
    <row r="55" spans="2:13" ht="68.25" customHeight="1">
      <c r="B55" s="3" t="s">
        <v>22</v>
      </c>
      <c r="C55" s="1" t="s">
        <v>84</v>
      </c>
      <c r="D55" s="10" t="s">
        <v>85</v>
      </c>
      <c r="E55" s="4" t="s">
        <v>23</v>
      </c>
      <c r="F55" s="2">
        <v>-83520</v>
      </c>
      <c r="G55" s="18"/>
      <c r="H55" s="2">
        <v>-83520</v>
      </c>
      <c r="I55" s="2">
        <v>-96700</v>
      </c>
      <c r="J55" s="2">
        <v>-99400</v>
      </c>
      <c r="K55" s="2">
        <v>-101800</v>
      </c>
      <c r="M55" s="32"/>
    </row>
    <row r="56" spans="2:13" hidden="1">
      <c r="B56" s="3" t="s">
        <v>18</v>
      </c>
      <c r="C56" s="1" t="s">
        <v>86</v>
      </c>
      <c r="D56" s="10" t="s">
        <v>87</v>
      </c>
      <c r="E56" s="4" t="s">
        <v>21</v>
      </c>
      <c r="F56" s="2">
        <v>0</v>
      </c>
      <c r="G56" s="18"/>
      <c r="H56" s="2"/>
      <c r="I56" s="2"/>
      <c r="J56" s="2"/>
      <c r="K56" s="2"/>
      <c r="M56" s="32"/>
    </row>
    <row r="57" spans="2:13" ht="22.5" hidden="1">
      <c r="B57" s="3" t="s">
        <v>18</v>
      </c>
      <c r="C57" s="1" t="s">
        <v>88</v>
      </c>
      <c r="D57" s="10" t="s">
        <v>89</v>
      </c>
      <c r="E57" s="4" t="s">
        <v>21</v>
      </c>
      <c r="F57" s="2">
        <v>0</v>
      </c>
      <c r="G57" s="18"/>
      <c r="H57" s="2"/>
      <c r="I57" s="2"/>
      <c r="J57" s="2"/>
      <c r="K57" s="2"/>
      <c r="M57" s="32"/>
    </row>
    <row r="58" spans="2:13" ht="22.5" hidden="1">
      <c r="B58" s="3" t="s">
        <v>18</v>
      </c>
      <c r="C58" s="1" t="s">
        <v>90</v>
      </c>
      <c r="D58" s="10" t="s">
        <v>89</v>
      </c>
      <c r="E58" s="4" t="s">
        <v>21</v>
      </c>
      <c r="F58" s="2">
        <v>0</v>
      </c>
      <c r="G58" s="18"/>
      <c r="H58" s="2"/>
      <c r="I58" s="2"/>
      <c r="J58" s="2"/>
      <c r="K58" s="2"/>
      <c r="M58" s="32"/>
    </row>
    <row r="59" spans="2:13">
      <c r="B59" s="44"/>
      <c r="C59" s="39" t="s">
        <v>86</v>
      </c>
      <c r="D59" s="40" t="s">
        <v>426</v>
      </c>
      <c r="E59" s="41"/>
      <c r="F59" s="42">
        <f>F60+F69+F75</f>
        <v>3512870.61</v>
      </c>
      <c r="G59" s="42">
        <f t="shared" ref="G59:K59" si="8">G60+G69+G75</f>
        <v>4683673.0999999996</v>
      </c>
      <c r="H59" s="42">
        <f t="shared" si="8"/>
        <v>3512870.61</v>
      </c>
      <c r="I59" s="42">
        <f t="shared" si="8"/>
        <v>2661400</v>
      </c>
      <c r="J59" s="42">
        <f t="shared" si="8"/>
        <v>2794400</v>
      </c>
      <c r="K59" s="42">
        <f t="shared" si="8"/>
        <v>2934200</v>
      </c>
      <c r="M59" s="32"/>
    </row>
    <row r="60" spans="2:13" ht="22.5" hidden="1">
      <c r="B60" s="43"/>
      <c r="C60" s="34" t="s">
        <v>427</v>
      </c>
      <c r="D60" s="35" t="s">
        <v>89</v>
      </c>
      <c r="E60" s="36"/>
      <c r="F60" s="37">
        <f>F61+F62+F63</f>
        <v>0</v>
      </c>
      <c r="G60" s="37">
        <f>G61+G62+G63+G65+G66</f>
        <v>0</v>
      </c>
      <c r="H60" s="37">
        <f t="shared" ref="H60:K60" si="9">H61+H62+H63</f>
        <v>0</v>
      </c>
      <c r="I60" s="37">
        <f t="shared" si="9"/>
        <v>0</v>
      </c>
      <c r="J60" s="37">
        <f t="shared" si="9"/>
        <v>0</v>
      </c>
      <c r="K60" s="37">
        <f t="shared" si="9"/>
        <v>0</v>
      </c>
      <c r="M60" s="32"/>
    </row>
    <row r="61" spans="2:13" ht="34.5" hidden="1" customHeight="1">
      <c r="B61" s="3" t="s">
        <v>18</v>
      </c>
      <c r="C61" s="1" t="s">
        <v>91</v>
      </c>
      <c r="D61" s="10" t="s">
        <v>92</v>
      </c>
      <c r="E61" s="4" t="s">
        <v>21</v>
      </c>
      <c r="F61" s="2"/>
      <c r="G61" s="18"/>
      <c r="H61" s="2"/>
      <c r="I61" s="2"/>
      <c r="J61" s="2"/>
      <c r="K61" s="2"/>
      <c r="M61" s="32"/>
    </row>
    <row r="62" spans="2:13" ht="23.25" hidden="1" customHeight="1">
      <c r="B62" s="3" t="s">
        <v>18</v>
      </c>
      <c r="C62" s="1" t="s">
        <v>93</v>
      </c>
      <c r="D62" s="10" t="s">
        <v>94</v>
      </c>
      <c r="E62" s="4" t="s">
        <v>21</v>
      </c>
      <c r="F62" s="2"/>
      <c r="G62" s="18"/>
      <c r="H62" s="2"/>
      <c r="I62" s="2"/>
      <c r="J62" s="2"/>
      <c r="K62" s="2"/>
      <c r="M62" s="32"/>
    </row>
    <row r="63" spans="2:13" ht="34.5" hidden="1" customHeight="1">
      <c r="B63" s="3" t="s">
        <v>18</v>
      </c>
      <c r="C63" s="1" t="s">
        <v>95</v>
      </c>
      <c r="D63" s="10" t="s">
        <v>96</v>
      </c>
      <c r="E63" s="4" t="s">
        <v>21</v>
      </c>
      <c r="F63" s="2"/>
      <c r="G63" s="18"/>
      <c r="H63" s="2"/>
      <c r="I63" s="2"/>
      <c r="J63" s="2"/>
      <c r="K63" s="2"/>
      <c r="M63" s="32"/>
    </row>
    <row r="64" spans="2:13" ht="23.25" hidden="1" customHeight="1">
      <c r="B64" s="3" t="s">
        <v>18</v>
      </c>
      <c r="C64" s="1" t="s">
        <v>97</v>
      </c>
      <c r="D64" s="10" t="s">
        <v>98</v>
      </c>
      <c r="E64" s="4" t="s">
        <v>21</v>
      </c>
      <c r="F64" s="2"/>
      <c r="G64" s="18"/>
      <c r="H64" s="2"/>
      <c r="I64" s="2"/>
      <c r="J64" s="2"/>
      <c r="K64" s="2"/>
      <c r="M64" s="32"/>
    </row>
    <row r="65" spans="2:13" ht="45.75" hidden="1" customHeight="1">
      <c r="B65" s="3" t="s">
        <v>18</v>
      </c>
      <c r="C65" s="1" t="s">
        <v>99</v>
      </c>
      <c r="D65" s="10" t="s">
        <v>100</v>
      </c>
      <c r="E65" s="4" t="s">
        <v>21</v>
      </c>
      <c r="F65" s="2"/>
      <c r="G65" s="18"/>
      <c r="H65" s="2"/>
      <c r="I65" s="2"/>
      <c r="J65" s="2"/>
      <c r="K65" s="2"/>
      <c r="M65" s="32"/>
    </row>
    <row r="66" spans="2:13" ht="34.5" hidden="1" customHeight="1">
      <c r="B66" s="3" t="s">
        <v>18</v>
      </c>
      <c r="C66" s="1" t="s">
        <v>101</v>
      </c>
      <c r="D66" s="10" t="s">
        <v>102</v>
      </c>
      <c r="E66" s="4" t="s">
        <v>21</v>
      </c>
      <c r="F66" s="2"/>
      <c r="G66" s="18"/>
      <c r="H66" s="2"/>
      <c r="I66" s="2"/>
      <c r="J66" s="2"/>
      <c r="K66" s="2"/>
      <c r="M66" s="32"/>
    </row>
    <row r="67" spans="2:13" hidden="1">
      <c r="B67" s="3" t="s">
        <v>18</v>
      </c>
      <c r="C67" s="1" t="s">
        <v>103</v>
      </c>
      <c r="D67" s="10" t="s">
        <v>104</v>
      </c>
      <c r="E67" s="4" t="s">
        <v>21</v>
      </c>
      <c r="F67" s="2">
        <v>0</v>
      </c>
      <c r="G67" s="18"/>
      <c r="H67" s="2"/>
      <c r="I67" s="2"/>
      <c r="J67" s="2"/>
      <c r="K67" s="2"/>
      <c r="M67" s="32"/>
    </row>
    <row r="68" spans="2:13" hidden="1">
      <c r="B68" s="3" t="s">
        <v>18</v>
      </c>
      <c r="C68" s="1" t="s">
        <v>105</v>
      </c>
      <c r="D68" s="10" t="s">
        <v>104</v>
      </c>
      <c r="E68" s="4" t="s">
        <v>21</v>
      </c>
      <c r="F68" s="2">
        <v>0</v>
      </c>
      <c r="G68" s="18"/>
      <c r="H68" s="2"/>
      <c r="I68" s="2"/>
      <c r="J68" s="2"/>
      <c r="K68" s="2"/>
      <c r="M68" s="32"/>
    </row>
    <row r="69" spans="2:13">
      <c r="B69" s="43"/>
      <c r="C69" s="34" t="s">
        <v>428</v>
      </c>
      <c r="D69" s="35" t="s">
        <v>104</v>
      </c>
      <c r="E69" s="36"/>
      <c r="F69" s="37">
        <f>F70+F71+F72</f>
        <v>3512870.61</v>
      </c>
      <c r="G69" s="37">
        <f t="shared" ref="G69:K69" si="10">G70+G71+G72</f>
        <v>4683673.0999999996</v>
      </c>
      <c r="H69" s="37">
        <f t="shared" si="10"/>
        <v>3512870.61</v>
      </c>
      <c r="I69" s="37">
        <f t="shared" si="10"/>
        <v>2661400</v>
      </c>
      <c r="J69" s="37">
        <f t="shared" si="10"/>
        <v>2794400</v>
      </c>
      <c r="K69" s="37">
        <f t="shared" si="10"/>
        <v>2934200</v>
      </c>
      <c r="M69" s="32"/>
    </row>
    <row r="70" spans="2:13" ht="34.5" customHeight="1">
      <c r="B70" s="3" t="s">
        <v>18</v>
      </c>
      <c r="C70" s="1" t="s">
        <v>106</v>
      </c>
      <c r="D70" s="10" t="s">
        <v>107</v>
      </c>
      <c r="E70" s="4" t="s">
        <v>21</v>
      </c>
      <c r="F70" s="2">
        <v>3502353.86</v>
      </c>
      <c r="G70" s="18">
        <v>4433506.51</v>
      </c>
      <c r="H70" s="2">
        <v>3503353.86</v>
      </c>
      <c r="I70" s="2">
        <v>2651000</v>
      </c>
      <c r="J70" s="2">
        <v>2784000</v>
      </c>
      <c r="K70" s="2">
        <v>2923800</v>
      </c>
      <c r="M70" s="32"/>
    </row>
    <row r="71" spans="2:13" ht="23.25" customHeight="1">
      <c r="B71" s="3" t="s">
        <v>18</v>
      </c>
      <c r="C71" s="1" t="s">
        <v>108</v>
      </c>
      <c r="D71" s="10" t="s">
        <v>109</v>
      </c>
      <c r="E71" s="4" t="s">
        <v>21</v>
      </c>
      <c r="F71" s="2">
        <v>9516.75</v>
      </c>
      <c r="G71" s="18">
        <v>230573.79</v>
      </c>
      <c r="H71" s="2">
        <v>9516.75</v>
      </c>
      <c r="I71" s="2">
        <v>10000</v>
      </c>
      <c r="J71" s="2">
        <v>10000</v>
      </c>
      <c r="K71" s="2">
        <v>10000</v>
      </c>
      <c r="M71" s="32"/>
    </row>
    <row r="72" spans="2:13" ht="34.5" customHeight="1">
      <c r="B72" s="3" t="s">
        <v>18</v>
      </c>
      <c r="C72" s="1" t="s">
        <v>110</v>
      </c>
      <c r="D72" s="10" t="s">
        <v>111</v>
      </c>
      <c r="E72" s="4" t="s">
        <v>21</v>
      </c>
      <c r="F72" s="2">
        <v>1000</v>
      </c>
      <c r="G72" s="18">
        <v>19592.8</v>
      </c>
      <c r="H72" s="2"/>
      <c r="I72" s="2">
        <v>400</v>
      </c>
      <c r="J72" s="2">
        <v>400</v>
      </c>
      <c r="K72" s="2">
        <v>400</v>
      </c>
      <c r="M72" s="32"/>
    </row>
    <row r="73" spans="2:13" ht="23.25" hidden="1" customHeight="1">
      <c r="B73" s="3" t="s">
        <v>18</v>
      </c>
      <c r="C73" s="1" t="s">
        <v>112</v>
      </c>
      <c r="D73" s="10" t="s">
        <v>113</v>
      </c>
      <c r="E73" s="4" t="s">
        <v>21</v>
      </c>
      <c r="F73" s="2">
        <v>0</v>
      </c>
      <c r="G73" s="18"/>
      <c r="H73" s="2"/>
      <c r="I73" s="2"/>
      <c r="J73" s="2"/>
      <c r="K73" s="2"/>
      <c r="M73" s="32"/>
    </row>
    <row r="74" spans="2:13" ht="23.25" hidden="1" customHeight="1">
      <c r="B74" s="3" t="s">
        <v>18</v>
      </c>
      <c r="C74" s="1" t="s">
        <v>114</v>
      </c>
      <c r="D74" s="10" t="s">
        <v>115</v>
      </c>
      <c r="E74" s="4" t="s">
        <v>21</v>
      </c>
      <c r="F74" s="2">
        <v>0</v>
      </c>
      <c r="G74" s="18"/>
      <c r="H74" s="2"/>
      <c r="I74" s="2"/>
      <c r="J74" s="2"/>
      <c r="K74" s="2"/>
      <c r="M74" s="32"/>
    </row>
    <row r="75" spans="2:13" ht="23.25" hidden="1" customHeight="1">
      <c r="B75" s="43"/>
      <c r="C75" s="34" t="s">
        <v>429</v>
      </c>
      <c r="D75" s="35" t="s">
        <v>115</v>
      </c>
      <c r="E75" s="36"/>
      <c r="F75" s="37">
        <f>F76+F77</f>
        <v>0</v>
      </c>
      <c r="G75" s="37">
        <f t="shared" ref="G75:K75" si="11">G76+G77</f>
        <v>0</v>
      </c>
      <c r="H75" s="37">
        <f t="shared" si="11"/>
        <v>0</v>
      </c>
      <c r="I75" s="37">
        <f t="shared" si="11"/>
        <v>0</v>
      </c>
      <c r="J75" s="37">
        <f t="shared" si="11"/>
        <v>0</v>
      </c>
      <c r="K75" s="37">
        <f t="shared" si="11"/>
        <v>0</v>
      </c>
      <c r="M75" s="32"/>
    </row>
    <row r="76" spans="2:13" ht="45.75" hidden="1" customHeight="1">
      <c r="B76" s="3" t="s">
        <v>18</v>
      </c>
      <c r="C76" s="1" t="s">
        <v>116</v>
      </c>
      <c r="D76" s="10" t="s">
        <v>117</v>
      </c>
      <c r="E76" s="4" t="s">
        <v>21</v>
      </c>
      <c r="F76" s="2"/>
      <c r="G76" s="18"/>
      <c r="H76" s="2"/>
      <c r="I76" s="2"/>
      <c r="J76" s="2"/>
      <c r="K76" s="2"/>
      <c r="M76" s="32"/>
    </row>
    <row r="77" spans="2:13" ht="34.5" hidden="1" customHeight="1">
      <c r="B77" s="3" t="s">
        <v>18</v>
      </c>
      <c r="C77" s="1" t="s">
        <v>118</v>
      </c>
      <c r="D77" s="10" t="s">
        <v>119</v>
      </c>
      <c r="E77" s="4" t="s">
        <v>21</v>
      </c>
      <c r="F77" s="2"/>
      <c r="G77" s="18"/>
      <c r="H77" s="2"/>
      <c r="I77" s="2"/>
      <c r="J77" s="2"/>
      <c r="K77" s="2"/>
      <c r="M77" s="32"/>
    </row>
    <row r="78" spans="2:13" hidden="1">
      <c r="B78" s="3" t="s">
        <v>18</v>
      </c>
      <c r="C78" s="1" t="s">
        <v>120</v>
      </c>
      <c r="D78" s="10" t="s">
        <v>121</v>
      </c>
      <c r="E78" s="4" t="s">
        <v>21</v>
      </c>
      <c r="F78" s="2">
        <v>0</v>
      </c>
      <c r="G78" s="18"/>
      <c r="H78" s="2"/>
      <c r="I78" s="2"/>
      <c r="J78" s="2"/>
      <c r="K78" s="2"/>
      <c r="M78" s="32"/>
    </row>
    <row r="79" spans="2:13" hidden="1">
      <c r="B79" s="3" t="s">
        <v>18</v>
      </c>
      <c r="C79" s="1" t="s">
        <v>122</v>
      </c>
      <c r="D79" s="10" t="s">
        <v>123</v>
      </c>
      <c r="E79" s="4" t="s">
        <v>21</v>
      </c>
      <c r="F79" s="2">
        <v>0</v>
      </c>
      <c r="G79" s="18"/>
      <c r="H79" s="2"/>
      <c r="I79" s="2"/>
      <c r="J79" s="2"/>
      <c r="K79" s="2"/>
      <c r="M79" s="32"/>
    </row>
    <row r="80" spans="2:13" hidden="1">
      <c r="B80" s="3" t="s">
        <v>18</v>
      </c>
      <c r="C80" s="1" t="s">
        <v>124</v>
      </c>
      <c r="D80" s="10" t="s">
        <v>125</v>
      </c>
      <c r="E80" s="4" t="s">
        <v>21</v>
      </c>
      <c r="F80" s="2">
        <v>0</v>
      </c>
      <c r="G80" s="18"/>
      <c r="H80" s="2"/>
      <c r="I80" s="2"/>
      <c r="J80" s="2"/>
      <c r="K80" s="2"/>
      <c r="M80" s="32"/>
    </row>
    <row r="81" spans="2:13">
      <c r="B81" s="44"/>
      <c r="C81" s="39" t="s">
        <v>120</v>
      </c>
      <c r="D81" s="40" t="s">
        <v>456</v>
      </c>
      <c r="E81" s="41"/>
      <c r="F81" s="42">
        <f>F82+F86</f>
        <v>1884400</v>
      </c>
      <c r="G81" s="42">
        <f>G82+G86</f>
        <v>1921651.5</v>
      </c>
      <c r="H81" s="42">
        <f t="shared" ref="H81:I81" si="12">H82+H86</f>
        <v>1884400</v>
      </c>
      <c r="I81" s="42">
        <f t="shared" si="12"/>
        <v>1531000</v>
      </c>
      <c r="J81" s="42">
        <f>J82+J86</f>
        <v>1575000</v>
      </c>
      <c r="K81" s="42">
        <f>K82+K86</f>
        <v>1620000</v>
      </c>
      <c r="M81" s="32"/>
    </row>
    <row r="82" spans="2:13">
      <c r="B82" s="43"/>
      <c r="C82" s="34" t="s">
        <v>455</v>
      </c>
      <c r="D82" s="35" t="s">
        <v>457</v>
      </c>
      <c r="E82" s="36"/>
      <c r="F82" s="37">
        <f>F83+F84</f>
        <v>133700</v>
      </c>
      <c r="G82" s="37">
        <f>G83+G84</f>
        <v>59635.99</v>
      </c>
      <c r="H82" s="37">
        <f t="shared" ref="H82:I82" si="13">H83+H84</f>
        <v>133700</v>
      </c>
      <c r="I82" s="37">
        <f t="shared" si="13"/>
        <v>61000</v>
      </c>
      <c r="J82" s="37">
        <f t="shared" ref="J82" si="14">J83+J84</f>
        <v>67000</v>
      </c>
      <c r="K82" s="37">
        <f t="shared" ref="K82" si="15">K83+K84</f>
        <v>73000</v>
      </c>
      <c r="M82" s="32"/>
    </row>
    <row r="83" spans="2:13" ht="34.5" customHeight="1">
      <c r="B83" s="3" t="s">
        <v>18</v>
      </c>
      <c r="C83" s="1" t="s">
        <v>458</v>
      </c>
      <c r="D83" s="10" t="s">
        <v>459</v>
      </c>
      <c r="E83" s="4" t="s">
        <v>21</v>
      </c>
      <c r="F83" s="2">
        <v>133500</v>
      </c>
      <c r="G83" s="18">
        <v>57793.02</v>
      </c>
      <c r="H83" s="2">
        <v>133100</v>
      </c>
      <c r="I83" s="2">
        <v>60500</v>
      </c>
      <c r="J83" s="2">
        <v>66500</v>
      </c>
      <c r="K83" s="2">
        <v>72500</v>
      </c>
      <c r="M83" s="32"/>
    </row>
    <row r="84" spans="2:13" ht="39" customHeight="1">
      <c r="B84" s="3" t="s">
        <v>18</v>
      </c>
      <c r="C84" s="1" t="s">
        <v>460</v>
      </c>
      <c r="D84" s="10" t="s">
        <v>461</v>
      </c>
      <c r="E84" s="4" t="s">
        <v>21</v>
      </c>
      <c r="F84" s="2">
        <v>200</v>
      </c>
      <c r="G84" s="18">
        <v>1842.97</v>
      </c>
      <c r="H84" s="2">
        <v>600</v>
      </c>
      <c r="I84" s="2">
        <v>500</v>
      </c>
      <c r="J84" s="2">
        <v>500</v>
      </c>
      <c r="K84" s="2">
        <v>500</v>
      </c>
      <c r="M84" s="32"/>
    </row>
    <row r="85" spans="2:13" hidden="1">
      <c r="B85" s="3" t="s">
        <v>18</v>
      </c>
      <c r="C85" s="1" t="s">
        <v>126</v>
      </c>
      <c r="D85" s="10" t="s">
        <v>127</v>
      </c>
      <c r="E85" s="4" t="s">
        <v>21</v>
      </c>
      <c r="F85" s="2">
        <v>0</v>
      </c>
      <c r="G85" s="18"/>
      <c r="H85" s="2"/>
      <c r="I85" s="2"/>
      <c r="J85" s="2"/>
      <c r="K85" s="2"/>
      <c r="M85" s="32"/>
    </row>
    <row r="86" spans="2:13">
      <c r="B86" s="43"/>
      <c r="C86" s="34" t="s">
        <v>462</v>
      </c>
      <c r="D86" s="35" t="s">
        <v>463</v>
      </c>
      <c r="E86" s="36"/>
      <c r="F86" s="37">
        <f t="shared" ref="F86:K86" si="16">F87+F91</f>
        <v>1750700</v>
      </c>
      <c r="G86" s="37">
        <f t="shared" si="16"/>
        <v>1862015.51</v>
      </c>
      <c r="H86" s="37">
        <f t="shared" si="16"/>
        <v>1750700</v>
      </c>
      <c r="I86" s="37">
        <f t="shared" si="16"/>
        <v>1470000</v>
      </c>
      <c r="J86" s="37">
        <f t="shared" si="16"/>
        <v>1508000</v>
      </c>
      <c r="K86" s="37">
        <f t="shared" si="16"/>
        <v>1547000</v>
      </c>
      <c r="M86" s="32"/>
    </row>
    <row r="87" spans="2:13" ht="22.5">
      <c r="B87" s="43"/>
      <c r="C87" s="34" t="s">
        <v>464</v>
      </c>
      <c r="D87" s="35" t="s">
        <v>503</v>
      </c>
      <c r="E87" s="36"/>
      <c r="F87" s="37">
        <f>F88+F89+F90</f>
        <v>255600</v>
      </c>
      <c r="G87" s="37">
        <f>G88+G89</f>
        <v>271828.83</v>
      </c>
      <c r="H87" s="37">
        <f>H88+H89</f>
        <v>255600</v>
      </c>
      <c r="I87" s="37">
        <f>I88+I89</f>
        <v>215000</v>
      </c>
      <c r="J87" s="37">
        <f t="shared" ref="J87:K87" si="17">J88+J89</f>
        <v>220000</v>
      </c>
      <c r="K87" s="37">
        <f t="shared" si="17"/>
        <v>225000</v>
      </c>
      <c r="M87" s="32"/>
    </row>
    <row r="88" spans="2:13" ht="34.5" customHeight="1">
      <c r="B88" s="3" t="s">
        <v>18</v>
      </c>
      <c r="C88" s="1" t="s">
        <v>465</v>
      </c>
      <c r="D88" s="10" t="s">
        <v>503</v>
      </c>
      <c r="E88" s="4" t="s">
        <v>21</v>
      </c>
      <c r="F88" s="2">
        <v>254500</v>
      </c>
      <c r="G88" s="18">
        <v>270637.25</v>
      </c>
      <c r="H88" s="2">
        <v>242900</v>
      </c>
      <c r="I88" s="2">
        <v>205000</v>
      </c>
      <c r="J88" s="2">
        <v>210000</v>
      </c>
      <c r="K88" s="2">
        <v>215000</v>
      </c>
      <c r="M88" s="32"/>
    </row>
    <row r="89" spans="2:13" ht="35.25" customHeight="1">
      <c r="B89" s="3" t="s">
        <v>18</v>
      </c>
      <c r="C89" s="1" t="s">
        <v>466</v>
      </c>
      <c r="D89" s="10" t="s">
        <v>504</v>
      </c>
      <c r="E89" s="4" t="s">
        <v>21</v>
      </c>
      <c r="F89" s="2">
        <v>1000</v>
      </c>
      <c r="G89" s="18">
        <v>1191.58</v>
      </c>
      <c r="H89" s="2">
        <v>12700</v>
      </c>
      <c r="I89" s="2">
        <v>10000</v>
      </c>
      <c r="J89" s="2">
        <v>10000</v>
      </c>
      <c r="K89" s="2">
        <v>10000</v>
      </c>
      <c r="M89" s="32"/>
    </row>
    <row r="90" spans="2:13" ht="35.25" customHeight="1">
      <c r="B90" s="45">
        <v>182</v>
      </c>
      <c r="C90" s="1" t="s">
        <v>496</v>
      </c>
      <c r="D90" s="10" t="s">
        <v>503</v>
      </c>
      <c r="E90" s="4" t="s">
        <v>21</v>
      </c>
      <c r="F90" s="2">
        <v>100</v>
      </c>
      <c r="G90" s="18"/>
      <c r="H90" s="2"/>
      <c r="I90" s="2"/>
      <c r="J90" s="2"/>
      <c r="K90" s="2"/>
      <c r="M90" s="32"/>
    </row>
    <row r="91" spans="2:13" ht="34.5" customHeight="1">
      <c r="B91" s="38"/>
      <c r="C91" s="34" t="s">
        <v>467</v>
      </c>
      <c r="D91" s="35" t="s">
        <v>505</v>
      </c>
      <c r="E91" s="41"/>
      <c r="F91" s="42">
        <f>F92+F93</f>
        <v>1495100</v>
      </c>
      <c r="G91" s="42">
        <f>G92+G93+G94</f>
        <v>1590186.68</v>
      </c>
      <c r="H91" s="42">
        <f t="shared" ref="H91:I91" si="18">H92+H93</f>
        <v>1495100</v>
      </c>
      <c r="I91" s="42">
        <f t="shared" si="18"/>
        <v>1255000</v>
      </c>
      <c r="J91" s="42">
        <f t="shared" ref="J91" si="19">J92+J93</f>
        <v>1288000</v>
      </c>
      <c r="K91" s="42">
        <f t="shared" ref="K91" si="20">K92+K93</f>
        <v>1322000</v>
      </c>
      <c r="M91" s="32"/>
    </row>
    <row r="92" spans="2:13" ht="34.5" customHeight="1">
      <c r="B92" s="45">
        <v>182</v>
      </c>
      <c r="C92" s="1" t="s">
        <v>468</v>
      </c>
      <c r="D92" s="10" t="s">
        <v>505</v>
      </c>
      <c r="E92" s="4" t="s">
        <v>21</v>
      </c>
      <c r="F92" s="2">
        <v>1493100</v>
      </c>
      <c r="G92" s="18">
        <v>1580525.63</v>
      </c>
      <c r="H92" s="2">
        <v>1493100</v>
      </c>
      <c r="I92" s="2">
        <v>1253000</v>
      </c>
      <c r="J92" s="2">
        <v>1286000</v>
      </c>
      <c r="K92" s="2">
        <v>1320000</v>
      </c>
      <c r="M92" s="32"/>
    </row>
    <row r="93" spans="2:13" ht="34.5" customHeight="1">
      <c r="B93" s="45">
        <v>182</v>
      </c>
      <c r="C93" s="1" t="s">
        <v>469</v>
      </c>
      <c r="D93" s="10" t="s">
        <v>506</v>
      </c>
      <c r="E93" s="4" t="s">
        <v>21</v>
      </c>
      <c r="F93" s="2">
        <v>2000</v>
      </c>
      <c r="G93" s="18">
        <v>9671.5300000000007</v>
      </c>
      <c r="H93" s="2">
        <v>2000</v>
      </c>
      <c r="I93" s="2">
        <v>2000</v>
      </c>
      <c r="J93" s="2">
        <v>2000</v>
      </c>
      <c r="K93" s="2">
        <v>2000</v>
      </c>
      <c r="M93" s="32"/>
    </row>
    <row r="94" spans="2:13" ht="34.5" customHeight="1">
      <c r="B94" s="45">
        <v>182</v>
      </c>
      <c r="C94" s="1" t="s">
        <v>482</v>
      </c>
      <c r="D94" s="10" t="s">
        <v>505</v>
      </c>
      <c r="E94" s="4" t="s">
        <v>21</v>
      </c>
      <c r="F94" s="2"/>
      <c r="G94" s="18">
        <v>-10.48</v>
      </c>
      <c r="H94" s="2"/>
      <c r="I94" s="2"/>
      <c r="J94" s="2"/>
      <c r="K94" s="2"/>
      <c r="M94" s="32"/>
    </row>
    <row r="95" spans="2:13" ht="34.5" customHeight="1">
      <c r="B95" s="38"/>
      <c r="C95" s="39" t="s">
        <v>430</v>
      </c>
      <c r="D95" s="40" t="s">
        <v>128</v>
      </c>
      <c r="E95" s="41"/>
      <c r="F95" s="42">
        <f>F96+F97+F98</f>
        <v>999</v>
      </c>
      <c r="G95" s="42">
        <f t="shared" ref="G95:K95" si="21">G96+G97+G98</f>
        <v>200</v>
      </c>
      <c r="H95" s="42">
        <f t="shared" si="21"/>
        <v>0</v>
      </c>
      <c r="I95" s="42">
        <f t="shared" si="21"/>
        <v>0</v>
      </c>
      <c r="J95" s="42">
        <f t="shared" si="21"/>
        <v>0</v>
      </c>
      <c r="K95" s="42">
        <f t="shared" si="21"/>
        <v>0</v>
      </c>
      <c r="M95" s="32"/>
    </row>
    <row r="96" spans="2:13" ht="45.75" customHeight="1">
      <c r="B96" s="45">
        <v>212</v>
      </c>
      <c r="C96" s="1" t="s">
        <v>483</v>
      </c>
      <c r="D96" s="62" t="s">
        <v>484</v>
      </c>
      <c r="E96" s="4" t="s">
        <v>485</v>
      </c>
      <c r="F96" s="2">
        <v>999</v>
      </c>
      <c r="G96" s="18">
        <v>200</v>
      </c>
      <c r="H96" s="2"/>
      <c r="I96" s="2"/>
      <c r="J96" s="2"/>
      <c r="K96" s="2"/>
      <c r="M96" s="32"/>
    </row>
    <row r="97" spans="2:13" ht="57" hidden="1" customHeight="1">
      <c r="B97" s="3" t="s">
        <v>18</v>
      </c>
      <c r="C97" s="1" t="s">
        <v>129</v>
      </c>
      <c r="D97" s="10" t="s">
        <v>130</v>
      </c>
      <c r="E97" s="4" t="s">
        <v>21</v>
      </c>
      <c r="F97" s="2"/>
      <c r="G97" s="18"/>
      <c r="H97" s="2"/>
      <c r="I97" s="2"/>
      <c r="J97" s="2"/>
      <c r="K97" s="2"/>
      <c r="M97" s="32"/>
    </row>
    <row r="98" spans="2:13" ht="57" hidden="1" customHeight="1">
      <c r="B98" s="45">
        <v>182</v>
      </c>
      <c r="C98" s="1" t="s">
        <v>381</v>
      </c>
      <c r="D98" s="10" t="s">
        <v>130</v>
      </c>
      <c r="E98" s="4" t="s">
        <v>21</v>
      </c>
      <c r="F98" s="2"/>
      <c r="G98" s="18"/>
      <c r="H98" s="2"/>
      <c r="I98" s="2"/>
      <c r="J98" s="2"/>
      <c r="K98" s="2"/>
      <c r="M98" s="32"/>
    </row>
    <row r="99" spans="2:13" ht="34.5" hidden="1" customHeight="1">
      <c r="B99" s="3" t="s">
        <v>28</v>
      </c>
      <c r="C99" s="1" t="s">
        <v>131</v>
      </c>
      <c r="D99" s="10" t="s">
        <v>132</v>
      </c>
      <c r="E99" s="4" t="s">
        <v>21</v>
      </c>
      <c r="F99" s="2">
        <v>0</v>
      </c>
      <c r="G99" s="18"/>
      <c r="H99" s="2"/>
      <c r="I99" s="2"/>
      <c r="J99" s="2"/>
      <c r="K99" s="2"/>
      <c r="M99" s="32"/>
    </row>
    <row r="100" spans="2:13" ht="57" hidden="1" customHeight="1">
      <c r="B100" s="3" t="s">
        <v>28</v>
      </c>
      <c r="C100" s="1" t="s">
        <v>133</v>
      </c>
      <c r="D100" s="10" t="s">
        <v>134</v>
      </c>
      <c r="E100" s="4" t="s">
        <v>21</v>
      </c>
      <c r="F100" s="2">
        <v>0</v>
      </c>
      <c r="G100" s="18"/>
      <c r="H100" s="2"/>
      <c r="I100" s="2"/>
      <c r="J100" s="2"/>
      <c r="K100" s="2"/>
      <c r="M100" s="32"/>
    </row>
    <row r="101" spans="2:13" ht="45.75" hidden="1" customHeight="1">
      <c r="B101" s="3" t="s">
        <v>28</v>
      </c>
      <c r="C101" s="1" t="s">
        <v>135</v>
      </c>
      <c r="D101" s="10" t="s">
        <v>136</v>
      </c>
      <c r="E101" s="4" t="s">
        <v>21</v>
      </c>
      <c r="F101" s="2">
        <v>0</v>
      </c>
      <c r="G101" s="18"/>
      <c r="H101" s="2"/>
      <c r="I101" s="2"/>
      <c r="J101" s="2"/>
      <c r="K101" s="2"/>
      <c r="M101" s="32"/>
    </row>
    <row r="102" spans="2:13" ht="63.75" hidden="1" customHeight="1">
      <c r="B102" s="38"/>
      <c r="C102" s="39" t="s">
        <v>431</v>
      </c>
      <c r="D102" s="40" t="s">
        <v>432</v>
      </c>
      <c r="E102" s="41"/>
      <c r="F102" s="42">
        <f>F103+F104+F106</f>
        <v>0</v>
      </c>
      <c r="G102" s="42">
        <f t="shared" ref="G102:K102" si="22">G103+G104+G106</f>
        <v>0</v>
      </c>
      <c r="H102" s="42">
        <f t="shared" si="22"/>
        <v>0</v>
      </c>
      <c r="I102" s="42">
        <f t="shared" si="22"/>
        <v>0</v>
      </c>
      <c r="J102" s="42">
        <f t="shared" si="22"/>
        <v>0</v>
      </c>
      <c r="K102" s="42">
        <f t="shared" si="22"/>
        <v>0</v>
      </c>
      <c r="M102" s="32"/>
    </row>
    <row r="103" spans="2:13" ht="57" hidden="1" customHeight="1">
      <c r="B103" s="3" t="s">
        <v>28</v>
      </c>
      <c r="C103" s="1" t="s">
        <v>137</v>
      </c>
      <c r="D103" s="10" t="s">
        <v>138</v>
      </c>
      <c r="E103" s="4" t="s">
        <v>29</v>
      </c>
      <c r="F103" s="2"/>
      <c r="G103" s="18"/>
      <c r="H103" s="2"/>
      <c r="I103" s="2"/>
      <c r="J103" s="2"/>
      <c r="K103" s="2"/>
      <c r="M103" s="32"/>
    </row>
    <row r="104" spans="2:13" ht="57" hidden="1" customHeight="1">
      <c r="B104" s="3" t="s">
        <v>28</v>
      </c>
      <c r="C104" s="1" t="s">
        <v>139</v>
      </c>
      <c r="D104" s="10" t="s">
        <v>140</v>
      </c>
      <c r="E104" s="4" t="s">
        <v>29</v>
      </c>
      <c r="F104" s="2"/>
      <c r="G104" s="18"/>
      <c r="H104" s="2"/>
      <c r="I104" s="2"/>
      <c r="J104" s="2"/>
      <c r="K104" s="2"/>
      <c r="M104" s="32"/>
    </row>
    <row r="105" spans="2:13" ht="57" hidden="1" customHeight="1">
      <c r="B105" s="3" t="s">
        <v>28</v>
      </c>
      <c r="C105" s="1" t="s">
        <v>141</v>
      </c>
      <c r="D105" s="10" t="s">
        <v>142</v>
      </c>
      <c r="E105" s="4" t="s">
        <v>29</v>
      </c>
      <c r="F105" s="2"/>
      <c r="G105" s="18"/>
      <c r="H105" s="2"/>
      <c r="I105" s="2"/>
      <c r="J105" s="2"/>
      <c r="K105" s="2"/>
      <c r="M105" s="32"/>
    </row>
    <row r="106" spans="2:13" ht="45.75" hidden="1" customHeight="1">
      <c r="B106" s="45">
        <v>208</v>
      </c>
      <c r="C106" s="1" t="s">
        <v>143</v>
      </c>
      <c r="D106" s="10" t="s">
        <v>470</v>
      </c>
      <c r="E106" s="4" t="s">
        <v>471</v>
      </c>
      <c r="F106" s="2"/>
      <c r="G106" s="18"/>
      <c r="H106" s="2"/>
      <c r="I106" s="2"/>
      <c r="J106" s="2"/>
      <c r="K106" s="2"/>
      <c r="M106" s="32"/>
    </row>
    <row r="107" spans="2:13" ht="22.5" hidden="1">
      <c r="B107" s="3" t="s">
        <v>24</v>
      </c>
      <c r="C107" s="1" t="s">
        <v>144</v>
      </c>
      <c r="D107" s="10" t="s">
        <v>145</v>
      </c>
      <c r="E107" s="4" t="s">
        <v>25</v>
      </c>
      <c r="F107" s="2">
        <v>0</v>
      </c>
      <c r="G107" s="18"/>
      <c r="H107" s="2"/>
      <c r="I107" s="2"/>
      <c r="J107" s="2"/>
      <c r="K107" s="2"/>
      <c r="M107" s="32"/>
    </row>
    <row r="108" spans="2:13" ht="22.5" hidden="1">
      <c r="B108" s="3" t="s">
        <v>24</v>
      </c>
      <c r="C108" s="1" t="s">
        <v>146</v>
      </c>
      <c r="D108" s="10" t="s">
        <v>147</v>
      </c>
      <c r="E108" s="4" t="s">
        <v>25</v>
      </c>
      <c r="F108" s="2">
        <v>0</v>
      </c>
      <c r="G108" s="18"/>
      <c r="H108" s="2"/>
      <c r="I108" s="2"/>
      <c r="J108" s="2"/>
      <c r="K108" s="2"/>
      <c r="M108" s="32"/>
    </row>
    <row r="109" spans="2:13" ht="23.25" hidden="1" customHeight="1">
      <c r="B109" s="3" t="s">
        <v>24</v>
      </c>
      <c r="C109" s="1" t="s">
        <v>148</v>
      </c>
      <c r="D109" s="10" t="s">
        <v>149</v>
      </c>
      <c r="E109" s="4" t="s">
        <v>25</v>
      </c>
      <c r="F109" s="2">
        <v>0</v>
      </c>
      <c r="G109" s="18"/>
      <c r="H109" s="2"/>
      <c r="I109" s="2"/>
      <c r="J109" s="2"/>
      <c r="K109" s="2"/>
      <c r="M109" s="32"/>
    </row>
    <row r="110" spans="2:13" ht="23.25" hidden="1" customHeight="1">
      <c r="B110" s="38"/>
      <c r="C110" s="39" t="s">
        <v>144</v>
      </c>
      <c r="D110" s="40" t="s">
        <v>433</v>
      </c>
      <c r="E110" s="41"/>
      <c r="F110" s="42">
        <f>F111+F114+F115</f>
        <v>0</v>
      </c>
      <c r="G110" s="42">
        <f t="shared" ref="G110:K110" si="23">G111+G114+G115</f>
        <v>0</v>
      </c>
      <c r="H110" s="42">
        <f t="shared" si="23"/>
        <v>0</v>
      </c>
      <c r="I110" s="42">
        <f t="shared" si="23"/>
        <v>0</v>
      </c>
      <c r="J110" s="42">
        <f t="shared" si="23"/>
        <v>0</v>
      </c>
      <c r="K110" s="42">
        <f t="shared" si="23"/>
        <v>0</v>
      </c>
      <c r="M110" s="32"/>
    </row>
    <row r="111" spans="2:13" ht="45.75" hidden="1" customHeight="1">
      <c r="B111" s="3" t="s">
        <v>24</v>
      </c>
      <c r="C111" s="1" t="s">
        <v>150</v>
      </c>
      <c r="D111" s="10" t="s">
        <v>151</v>
      </c>
      <c r="E111" s="4" t="s">
        <v>25</v>
      </c>
      <c r="F111" s="2"/>
      <c r="G111" s="18"/>
      <c r="H111" s="2"/>
      <c r="I111" s="2"/>
      <c r="J111" s="2"/>
      <c r="K111" s="2"/>
      <c r="M111" s="32"/>
    </row>
    <row r="112" spans="2:13" ht="22.5" hidden="1">
      <c r="B112" s="3" t="s">
        <v>24</v>
      </c>
      <c r="C112" s="1" t="s">
        <v>152</v>
      </c>
      <c r="D112" s="10" t="s">
        <v>153</v>
      </c>
      <c r="E112" s="4" t="s">
        <v>25</v>
      </c>
      <c r="F112" s="2"/>
      <c r="G112" s="18"/>
      <c r="H112" s="2"/>
      <c r="I112" s="2"/>
      <c r="J112" s="2"/>
      <c r="K112" s="2"/>
      <c r="M112" s="32"/>
    </row>
    <row r="113" spans="2:13" ht="22.5" hidden="1">
      <c r="B113" s="3" t="s">
        <v>24</v>
      </c>
      <c r="C113" s="1" t="s">
        <v>154</v>
      </c>
      <c r="D113" s="10" t="s">
        <v>155</v>
      </c>
      <c r="E113" s="4" t="s">
        <v>25</v>
      </c>
      <c r="F113" s="2"/>
      <c r="G113" s="18"/>
      <c r="H113" s="2"/>
      <c r="I113" s="2"/>
      <c r="J113" s="2"/>
      <c r="K113" s="2"/>
      <c r="M113" s="32"/>
    </row>
    <row r="114" spans="2:13" ht="34.5" hidden="1" customHeight="1">
      <c r="B114" s="3" t="s">
        <v>24</v>
      </c>
      <c r="C114" s="1" t="s">
        <v>156</v>
      </c>
      <c r="D114" s="10" t="s">
        <v>157</v>
      </c>
      <c r="E114" s="4" t="s">
        <v>25</v>
      </c>
      <c r="F114" s="2"/>
      <c r="G114" s="18"/>
      <c r="H114" s="2"/>
      <c r="I114" s="2"/>
      <c r="J114" s="2"/>
      <c r="K114" s="2"/>
      <c r="M114" s="32"/>
    </row>
    <row r="115" spans="2:13" ht="34.5" hidden="1" customHeight="1">
      <c r="B115" s="46" t="s">
        <v>24</v>
      </c>
      <c r="C115" s="1" t="s">
        <v>382</v>
      </c>
      <c r="D115" s="25" t="s">
        <v>413</v>
      </c>
      <c r="E115" s="4" t="s">
        <v>25</v>
      </c>
      <c r="F115" s="2"/>
      <c r="G115" s="18"/>
      <c r="H115" s="2"/>
      <c r="I115" s="2"/>
      <c r="J115" s="2"/>
      <c r="K115" s="2"/>
      <c r="M115" s="32"/>
    </row>
    <row r="116" spans="2:13" ht="34.5" hidden="1" customHeight="1">
      <c r="B116" s="47"/>
      <c r="C116" s="39" t="s">
        <v>434</v>
      </c>
      <c r="D116" s="48" t="s">
        <v>435</v>
      </c>
      <c r="E116" s="41"/>
      <c r="F116" s="42">
        <f>F117</f>
        <v>0</v>
      </c>
      <c r="G116" s="42">
        <f t="shared" ref="G116:K116" si="24">G117</f>
        <v>0</v>
      </c>
      <c r="H116" s="42">
        <f t="shared" si="24"/>
        <v>0</v>
      </c>
      <c r="I116" s="42">
        <f t="shared" si="24"/>
        <v>0</v>
      </c>
      <c r="J116" s="42">
        <f t="shared" si="24"/>
        <v>0</v>
      </c>
      <c r="K116" s="42">
        <f t="shared" si="24"/>
        <v>0</v>
      </c>
      <c r="M116" s="32"/>
    </row>
    <row r="117" spans="2:13" ht="34.5" hidden="1" customHeight="1">
      <c r="B117" s="46"/>
      <c r="C117" s="1" t="s">
        <v>383</v>
      </c>
      <c r="D117" s="25" t="s">
        <v>414</v>
      </c>
      <c r="E117" s="4" t="s">
        <v>29</v>
      </c>
      <c r="F117" s="2"/>
      <c r="G117" s="18"/>
      <c r="H117" s="2"/>
      <c r="I117" s="2"/>
      <c r="J117" s="2"/>
      <c r="K117" s="2"/>
      <c r="M117" s="32"/>
    </row>
    <row r="118" spans="2:13" ht="23.25" hidden="1" customHeight="1">
      <c r="B118" s="46" t="s">
        <v>28</v>
      </c>
      <c r="C118" s="1" t="s">
        <v>158</v>
      </c>
      <c r="D118" s="26" t="s">
        <v>159</v>
      </c>
      <c r="E118" s="4" t="s">
        <v>29</v>
      </c>
      <c r="F118" s="2">
        <v>0</v>
      </c>
      <c r="G118" s="18"/>
      <c r="H118" s="2"/>
      <c r="I118" s="2"/>
      <c r="J118" s="2"/>
      <c r="K118" s="2"/>
      <c r="M118" s="32"/>
    </row>
    <row r="119" spans="2:13" ht="18" customHeight="1">
      <c r="B119" s="47"/>
      <c r="C119" s="39" t="s">
        <v>436</v>
      </c>
      <c r="D119" s="40" t="s">
        <v>437</v>
      </c>
      <c r="E119" s="41"/>
      <c r="F119" s="42">
        <f>F120+F123+F124</f>
        <v>0</v>
      </c>
      <c r="G119" s="42">
        <f t="shared" ref="G119:K119" si="25">G120+G123+G124</f>
        <v>307000</v>
      </c>
      <c r="H119" s="42">
        <f t="shared" si="25"/>
        <v>0</v>
      </c>
      <c r="I119" s="42">
        <f t="shared" si="25"/>
        <v>0</v>
      </c>
      <c r="J119" s="42">
        <f t="shared" si="25"/>
        <v>0</v>
      </c>
      <c r="K119" s="42">
        <f t="shared" si="25"/>
        <v>0</v>
      </c>
      <c r="M119" s="32"/>
    </row>
    <row r="120" spans="2:13" ht="55.5" hidden="1" customHeight="1">
      <c r="B120" s="46">
        <v>201</v>
      </c>
      <c r="C120" s="1" t="s">
        <v>384</v>
      </c>
      <c r="D120" s="25" t="s">
        <v>415</v>
      </c>
      <c r="E120" s="4" t="s">
        <v>29</v>
      </c>
      <c r="F120" s="2"/>
      <c r="G120" s="18"/>
      <c r="H120" s="2"/>
      <c r="I120" s="2"/>
      <c r="J120" s="2"/>
      <c r="K120" s="2"/>
      <c r="M120" s="32"/>
    </row>
    <row r="121" spans="2:13" ht="23.25" hidden="1" customHeight="1">
      <c r="B121" s="3" t="s">
        <v>28</v>
      </c>
      <c r="C121" s="1" t="s">
        <v>160</v>
      </c>
      <c r="D121" s="10" t="s">
        <v>161</v>
      </c>
      <c r="E121" s="4" t="s">
        <v>29</v>
      </c>
      <c r="F121" s="2"/>
      <c r="G121" s="18"/>
      <c r="H121" s="2"/>
      <c r="I121" s="2"/>
      <c r="J121" s="2"/>
      <c r="K121" s="2"/>
      <c r="M121" s="32"/>
    </row>
    <row r="122" spans="2:13" ht="23.25" hidden="1" customHeight="1">
      <c r="B122" s="3" t="s">
        <v>28</v>
      </c>
      <c r="C122" s="1" t="s">
        <v>162</v>
      </c>
      <c r="D122" s="10" t="s">
        <v>163</v>
      </c>
      <c r="E122" s="4" t="s">
        <v>29</v>
      </c>
      <c r="F122" s="2"/>
      <c r="G122" s="18"/>
      <c r="H122" s="2"/>
      <c r="I122" s="2"/>
      <c r="J122" s="2"/>
      <c r="K122" s="2"/>
      <c r="M122" s="32"/>
    </row>
    <row r="123" spans="2:13" ht="45.75" hidden="1" customHeight="1">
      <c r="B123" s="3" t="s">
        <v>28</v>
      </c>
      <c r="C123" s="1" t="s">
        <v>164</v>
      </c>
      <c r="D123" s="10" t="s">
        <v>165</v>
      </c>
      <c r="E123" s="4" t="s">
        <v>29</v>
      </c>
      <c r="F123" s="2"/>
      <c r="G123" s="18"/>
      <c r="H123" s="2"/>
      <c r="I123" s="2"/>
      <c r="J123" s="2"/>
      <c r="K123" s="2"/>
      <c r="M123" s="32"/>
    </row>
    <row r="124" spans="2:13" ht="46.5" customHeight="1">
      <c r="B124" s="45">
        <v>212</v>
      </c>
      <c r="C124" s="1" t="s">
        <v>166</v>
      </c>
      <c r="D124" s="10" t="s">
        <v>472</v>
      </c>
      <c r="E124" s="4" t="s">
        <v>485</v>
      </c>
      <c r="F124" s="2"/>
      <c r="G124" s="18">
        <v>307000</v>
      </c>
      <c r="H124" s="2"/>
      <c r="I124" s="2"/>
      <c r="J124" s="2"/>
      <c r="K124" s="2"/>
      <c r="M124" s="32"/>
    </row>
    <row r="125" spans="2:13" ht="15.75" customHeight="1">
      <c r="B125" s="38"/>
      <c r="C125" s="39" t="s">
        <v>167</v>
      </c>
      <c r="D125" s="40" t="s">
        <v>438</v>
      </c>
      <c r="E125" s="41"/>
      <c r="F125" s="42">
        <f>F126+F127+F128+F131+F132+F133+F135+F136+F137+F138+F141+F142+F143+F144+F145+F147+F148+F151+F152+F155+F156+F157+F160+F163+F165+F168+F169+F170+F171+F172+F173+F179+F180+F181+F182+F183+F186+F190+F192</f>
        <v>1</v>
      </c>
      <c r="G125" s="42">
        <f t="shared" ref="G125:H125" si="26">G126+G127+G128+G131+G132+G133+G135+G136+G137+G138+G141+G142+G143+G144+G145+G147+G148+G151+G152+G155+G156+G157+G160+G163+G165+G168+G169+G170+G171+G172+G173+G179+G180+G181+G182+G183+G186+G190+G192</f>
        <v>0</v>
      </c>
      <c r="H125" s="42">
        <f t="shared" si="26"/>
        <v>1000</v>
      </c>
      <c r="I125" s="42">
        <f t="shared" ref="I125:K125" si="27">I126+I127+I128+I131+I132+I133+I135+I136+I137+I138+I141+I142+I143+I144+I145+I147+I148+I151+I152+I155+I156+I157+I160+I163+I165+I168+I169+I170+I171+I172+I173+I179+I180+I181+I182+I183+I186+I190+I192</f>
        <v>0</v>
      </c>
      <c r="J125" s="42">
        <f t="shared" si="27"/>
        <v>0</v>
      </c>
      <c r="K125" s="42">
        <f t="shared" si="27"/>
        <v>0</v>
      </c>
      <c r="M125" s="32"/>
    </row>
    <row r="126" spans="2:13" ht="68.25" hidden="1" customHeight="1">
      <c r="B126" s="3" t="s">
        <v>30</v>
      </c>
      <c r="C126" s="1" t="s">
        <v>169</v>
      </c>
      <c r="D126" s="10" t="s">
        <v>170</v>
      </c>
      <c r="E126" s="4" t="s">
        <v>31</v>
      </c>
      <c r="F126" s="2"/>
      <c r="G126" s="18"/>
      <c r="H126" s="2"/>
      <c r="I126" s="2"/>
      <c r="J126" s="2"/>
      <c r="K126" s="2"/>
      <c r="M126" s="32"/>
    </row>
    <row r="127" spans="2:13" ht="57" hidden="1" customHeight="1">
      <c r="B127" s="3" t="s">
        <v>28</v>
      </c>
      <c r="C127" s="1" t="s">
        <v>171</v>
      </c>
      <c r="D127" s="10" t="s">
        <v>168</v>
      </c>
      <c r="E127" s="4" t="s">
        <v>29</v>
      </c>
      <c r="F127" s="2"/>
      <c r="G127" s="18"/>
      <c r="H127" s="2"/>
      <c r="I127" s="2"/>
      <c r="J127" s="2"/>
      <c r="K127" s="2"/>
      <c r="M127" s="32"/>
    </row>
    <row r="128" spans="2:13" ht="57" hidden="1" customHeight="1">
      <c r="B128" s="3" t="s">
        <v>30</v>
      </c>
      <c r="C128" s="1" t="s">
        <v>172</v>
      </c>
      <c r="D128" s="10" t="s">
        <v>173</v>
      </c>
      <c r="E128" s="4" t="s">
        <v>31</v>
      </c>
      <c r="F128" s="2"/>
      <c r="G128" s="18"/>
      <c r="H128" s="2"/>
      <c r="I128" s="2"/>
      <c r="J128" s="2"/>
      <c r="K128" s="2"/>
      <c r="M128" s="32"/>
    </row>
    <row r="129" spans="2:13" ht="57" hidden="1" customHeight="1">
      <c r="B129" s="3" t="s">
        <v>30</v>
      </c>
      <c r="C129" s="1" t="s">
        <v>174</v>
      </c>
      <c r="D129" s="10" t="s">
        <v>175</v>
      </c>
      <c r="E129" s="4" t="s">
        <v>31</v>
      </c>
      <c r="F129" s="2">
        <v>0</v>
      </c>
      <c r="G129" s="18"/>
      <c r="H129" s="2"/>
      <c r="I129" s="2"/>
      <c r="J129" s="2"/>
      <c r="K129" s="2"/>
      <c r="M129" s="32"/>
    </row>
    <row r="130" spans="2:13" ht="68.25" hidden="1" customHeight="1">
      <c r="B130" s="3" t="s">
        <v>30</v>
      </c>
      <c r="C130" s="1" t="s">
        <v>176</v>
      </c>
      <c r="D130" s="10" t="s">
        <v>177</v>
      </c>
      <c r="E130" s="4" t="s">
        <v>31</v>
      </c>
      <c r="F130" s="2">
        <v>0</v>
      </c>
      <c r="G130" s="18"/>
      <c r="H130" s="2"/>
      <c r="I130" s="2"/>
      <c r="J130" s="2"/>
      <c r="K130" s="2"/>
      <c r="M130" s="32"/>
    </row>
    <row r="131" spans="2:13" ht="102" hidden="1" customHeight="1">
      <c r="B131" s="3" t="s">
        <v>30</v>
      </c>
      <c r="C131" s="1" t="s">
        <v>178</v>
      </c>
      <c r="D131" s="10" t="s">
        <v>179</v>
      </c>
      <c r="E131" s="4" t="s">
        <v>31</v>
      </c>
      <c r="F131" s="2"/>
      <c r="G131" s="18"/>
      <c r="H131" s="2"/>
      <c r="I131" s="2"/>
      <c r="J131" s="2"/>
      <c r="K131" s="2"/>
      <c r="M131" s="32"/>
    </row>
    <row r="132" spans="2:13" ht="102" hidden="1" customHeight="1">
      <c r="B132" s="3">
        <v>36</v>
      </c>
      <c r="C132" s="1" t="s">
        <v>385</v>
      </c>
      <c r="D132" s="10" t="s">
        <v>179</v>
      </c>
      <c r="E132" s="4" t="s">
        <v>31</v>
      </c>
      <c r="F132" s="2"/>
      <c r="G132" s="18"/>
      <c r="H132" s="2"/>
      <c r="I132" s="2"/>
      <c r="J132" s="2"/>
      <c r="K132" s="2"/>
      <c r="M132" s="32"/>
    </row>
    <row r="133" spans="2:13" ht="79.5" hidden="1" customHeight="1">
      <c r="B133" s="3" t="s">
        <v>30</v>
      </c>
      <c r="C133" s="1" t="s">
        <v>180</v>
      </c>
      <c r="D133" s="10" t="s">
        <v>181</v>
      </c>
      <c r="E133" s="4" t="s">
        <v>31</v>
      </c>
      <c r="F133" s="2"/>
      <c r="G133" s="18"/>
      <c r="H133" s="2"/>
      <c r="I133" s="2"/>
      <c r="J133" s="2"/>
      <c r="K133" s="2"/>
      <c r="M133" s="32"/>
    </row>
    <row r="134" spans="2:13" ht="34.5" hidden="1" customHeight="1">
      <c r="B134" s="3" t="s">
        <v>30</v>
      </c>
      <c r="C134" s="1" t="s">
        <v>182</v>
      </c>
      <c r="D134" s="10" t="s">
        <v>183</v>
      </c>
      <c r="E134" s="4" t="s">
        <v>31</v>
      </c>
      <c r="F134" s="2">
        <v>0</v>
      </c>
      <c r="G134" s="18"/>
      <c r="H134" s="2"/>
      <c r="I134" s="2"/>
      <c r="J134" s="2"/>
      <c r="K134" s="2"/>
      <c r="M134" s="32"/>
    </row>
    <row r="135" spans="2:13" ht="68.25" hidden="1" customHeight="1">
      <c r="B135" s="3" t="s">
        <v>30</v>
      </c>
      <c r="C135" s="1" t="s">
        <v>184</v>
      </c>
      <c r="D135" s="10" t="s">
        <v>185</v>
      </c>
      <c r="E135" s="4" t="s">
        <v>31</v>
      </c>
      <c r="F135" s="2"/>
      <c r="G135" s="18"/>
      <c r="H135" s="2"/>
      <c r="I135" s="2"/>
      <c r="J135" s="2"/>
      <c r="K135" s="2"/>
      <c r="M135" s="32"/>
    </row>
    <row r="136" spans="2:13" ht="79.5" hidden="1" customHeight="1">
      <c r="B136" s="3" t="s">
        <v>30</v>
      </c>
      <c r="C136" s="1" t="s">
        <v>186</v>
      </c>
      <c r="D136" s="10" t="s">
        <v>187</v>
      </c>
      <c r="E136" s="4" t="s">
        <v>31</v>
      </c>
      <c r="F136" s="2"/>
      <c r="G136" s="18"/>
      <c r="H136" s="2"/>
      <c r="I136" s="2"/>
      <c r="J136" s="2"/>
      <c r="K136" s="2"/>
      <c r="M136" s="32"/>
    </row>
    <row r="137" spans="2:13" ht="79.5" hidden="1" customHeight="1">
      <c r="B137" s="3" t="s">
        <v>30</v>
      </c>
      <c r="C137" s="1" t="s">
        <v>386</v>
      </c>
      <c r="D137" s="10" t="s">
        <v>187</v>
      </c>
      <c r="E137" s="4" t="s">
        <v>31</v>
      </c>
      <c r="F137" s="2"/>
      <c r="G137" s="18"/>
      <c r="H137" s="2"/>
      <c r="I137" s="2"/>
      <c r="J137" s="2"/>
      <c r="K137" s="2"/>
      <c r="M137" s="32"/>
    </row>
    <row r="138" spans="2:13" ht="79.5" hidden="1" customHeight="1">
      <c r="B138" s="46">
        <v>201</v>
      </c>
      <c r="C138" s="1" t="s">
        <v>387</v>
      </c>
      <c r="D138" s="10" t="s">
        <v>187</v>
      </c>
      <c r="E138" s="4" t="s">
        <v>29</v>
      </c>
      <c r="F138" s="2"/>
      <c r="G138" s="18"/>
      <c r="H138" s="2"/>
      <c r="I138" s="2"/>
      <c r="J138" s="2"/>
      <c r="K138" s="2"/>
      <c r="M138" s="32"/>
    </row>
    <row r="139" spans="2:13" ht="45.75" hidden="1" customHeight="1">
      <c r="B139" s="3" t="s">
        <v>30</v>
      </c>
      <c r="C139" s="1" t="s">
        <v>188</v>
      </c>
      <c r="D139" s="10" t="s">
        <v>189</v>
      </c>
      <c r="E139" s="4" t="s">
        <v>31</v>
      </c>
      <c r="F139" s="2"/>
      <c r="G139" s="18"/>
      <c r="H139" s="2"/>
      <c r="I139" s="2"/>
      <c r="J139" s="2"/>
      <c r="K139" s="2"/>
      <c r="M139" s="32"/>
    </row>
    <row r="140" spans="2:13" ht="57" hidden="1" customHeight="1">
      <c r="B140" s="3" t="s">
        <v>30</v>
      </c>
      <c r="C140" s="1" t="s">
        <v>190</v>
      </c>
      <c r="D140" s="10" t="s">
        <v>191</v>
      </c>
      <c r="E140" s="4" t="s">
        <v>31</v>
      </c>
      <c r="F140" s="2"/>
      <c r="G140" s="18"/>
      <c r="H140" s="2"/>
      <c r="I140" s="2"/>
      <c r="J140" s="2"/>
      <c r="K140" s="2"/>
      <c r="M140" s="32"/>
    </row>
    <row r="141" spans="2:13" ht="57" hidden="1" customHeight="1">
      <c r="B141" s="3" t="s">
        <v>30</v>
      </c>
      <c r="C141" s="1" t="s">
        <v>388</v>
      </c>
      <c r="D141" s="10" t="s">
        <v>193</v>
      </c>
      <c r="E141" s="4" t="s">
        <v>31</v>
      </c>
      <c r="F141" s="2"/>
      <c r="G141" s="18"/>
      <c r="H141" s="2"/>
      <c r="I141" s="2"/>
      <c r="J141" s="2"/>
      <c r="K141" s="2"/>
      <c r="M141" s="32"/>
    </row>
    <row r="142" spans="2:13" ht="79.5" hidden="1" customHeight="1">
      <c r="B142" s="3" t="s">
        <v>30</v>
      </c>
      <c r="C142" s="1" t="s">
        <v>192</v>
      </c>
      <c r="D142" s="10" t="s">
        <v>193</v>
      </c>
      <c r="E142" s="4" t="s">
        <v>31</v>
      </c>
      <c r="F142" s="2"/>
      <c r="G142" s="18"/>
      <c r="H142" s="2"/>
      <c r="I142" s="2"/>
      <c r="J142" s="2"/>
      <c r="K142" s="2"/>
      <c r="M142" s="32"/>
    </row>
    <row r="143" spans="2:13" ht="79.5" hidden="1" customHeight="1">
      <c r="B143" s="3" t="s">
        <v>30</v>
      </c>
      <c r="C143" s="1" t="s">
        <v>194</v>
      </c>
      <c r="D143" s="10" t="s">
        <v>195</v>
      </c>
      <c r="E143" s="4" t="s">
        <v>31</v>
      </c>
      <c r="F143" s="2"/>
      <c r="G143" s="18"/>
      <c r="H143" s="2"/>
      <c r="I143" s="2"/>
      <c r="J143" s="2"/>
      <c r="K143" s="2"/>
      <c r="M143" s="32"/>
    </row>
    <row r="144" spans="2:13" ht="79.5" hidden="1" customHeight="1">
      <c r="B144" s="3" t="s">
        <v>30</v>
      </c>
      <c r="C144" s="1" t="s">
        <v>390</v>
      </c>
      <c r="D144" s="10" t="s">
        <v>195</v>
      </c>
      <c r="E144" s="4" t="s">
        <v>31</v>
      </c>
      <c r="F144" s="2"/>
      <c r="G144" s="18"/>
      <c r="H144" s="2"/>
      <c r="I144" s="2"/>
      <c r="J144" s="2"/>
      <c r="K144" s="2"/>
      <c r="M144" s="32"/>
    </row>
    <row r="145" spans="2:13" ht="79.5" hidden="1" customHeight="1">
      <c r="B145" s="3" t="s">
        <v>30</v>
      </c>
      <c r="C145" s="1" t="s">
        <v>389</v>
      </c>
      <c r="D145" s="10" t="s">
        <v>195</v>
      </c>
      <c r="E145" s="4" t="s">
        <v>31</v>
      </c>
      <c r="F145" s="2"/>
      <c r="G145" s="18"/>
      <c r="H145" s="2"/>
      <c r="I145" s="2"/>
      <c r="J145" s="2"/>
      <c r="K145" s="2"/>
      <c r="M145" s="32"/>
    </row>
    <row r="146" spans="2:13" ht="34.5" hidden="1" customHeight="1">
      <c r="B146" s="3" t="s">
        <v>30</v>
      </c>
      <c r="C146" s="1" t="s">
        <v>196</v>
      </c>
      <c r="D146" s="10" t="s">
        <v>197</v>
      </c>
      <c r="E146" s="4" t="s">
        <v>31</v>
      </c>
      <c r="F146" s="2"/>
      <c r="G146" s="18"/>
      <c r="H146" s="2"/>
      <c r="I146" s="2"/>
      <c r="J146" s="2"/>
      <c r="K146" s="2"/>
      <c r="M146" s="32"/>
    </row>
    <row r="147" spans="2:13" ht="61.5" hidden="1" customHeight="1">
      <c r="B147" s="46" t="s">
        <v>30</v>
      </c>
      <c r="C147" s="1" t="s">
        <v>391</v>
      </c>
      <c r="D147" s="25" t="s">
        <v>416</v>
      </c>
      <c r="E147" s="4" t="s">
        <v>31</v>
      </c>
      <c r="F147" s="2"/>
      <c r="G147" s="18"/>
      <c r="H147" s="2"/>
      <c r="I147" s="2"/>
      <c r="J147" s="2"/>
      <c r="K147" s="2"/>
      <c r="M147" s="32"/>
    </row>
    <row r="148" spans="2:13" ht="57" hidden="1" customHeight="1">
      <c r="B148" s="3" t="s">
        <v>30</v>
      </c>
      <c r="C148" s="1" t="s">
        <v>198</v>
      </c>
      <c r="D148" s="10" t="s">
        <v>199</v>
      </c>
      <c r="E148" s="4" t="s">
        <v>31</v>
      </c>
      <c r="F148" s="2"/>
      <c r="G148" s="18"/>
      <c r="H148" s="2"/>
      <c r="I148" s="2"/>
      <c r="J148" s="2"/>
      <c r="K148" s="2"/>
      <c r="M148" s="32"/>
    </row>
    <row r="149" spans="2:13" ht="34.5" hidden="1" customHeight="1">
      <c r="B149" s="3" t="s">
        <v>453</v>
      </c>
      <c r="C149" s="1" t="s">
        <v>200</v>
      </c>
      <c r="D149" s="10" t="s">
        <v>201</v>
      </c>
      <c r="E149" s="4" t="s">
        <v>31</v>
      </c>
      <c r="F149" s="2"/>
      <c r="G149" s="18"/>
      <c r="H149" s="2"/>
      <c r="I149" s="2"/>
      <c r="J149" s="2"/>
      <c r="K149" s="2"/>
      <c r="M149" s="32"/>
    </row>
    <row r="150" spans="2:13" ht="57" hidden="1" customHeight="1">
      <c r="B150" s="3" t="s">
        <v>454</v>
      </c>
      <c r="C150" s="1" t="s">
        <v>202</v>
      </c>
      <c r="D150" s="10" t="s">
        <v>203</v>
      </c>
      <c r="E150" s="4" t="s">
        <v>31</v>
      </c>
      <c r="F150" s="2"/>
      <c r="G150" s="18"/>
      <c r="H150" s="2"/>
      <c r="I150" s="2"/>
      <c r="J150" s="2"/>
      <c r="K150" s="2"/>
      <c r="M150" s="32"/>
    </row>
    <row r="151" spans="2:13" ht="57" hidden="1" customHeight="1">
      <c r="B151" s="46" t="s">
        <v>30</v>
      </c>
      <c r="C151" s="1" t="s">
        <v>392</v>
      </c>
      <c r="D151" s="25" t="s">
        <v>203</v>
      </c>
      <c r="E151" s="4" t="s">
        <v>31</v>
      </c>
      <c r="F151" s="2"/>
      <c r="G151" s="18"/>
      <c r="H151" s="2"/>
      <c r="I151" s="2"/>
      <c r="J151" s="2"/>
      <c r="K151" s="2"/>
      <c r="M151" s="32"/>
    </row>
    <row r="152" spans="2:13" ht="57" hidden="1" customHeight="1">
      <c r="B152" s="3" t="s">
        <v>30</v>
      </c>
      <c r="C152" s="1" t="s">
        <v>204</v>
      </c>
      <c r="D152" s="10" t="s">
        <v>205</v>
      </c>
      <c r="E152" s="4" t="s">
        <v>31</v>
      </c>
      <c r="F152" s="2"/>
      <c r="G152" s="18"/>
      <c r="H152" s="2"/>
      <c r="I152" s="2"/>
      <c r="J152" s="2"/>
      <c r="K152" s="2"/>
      <c r="M152" s="32"/>
    </row>
    <row r="153" spans="2:13" ht="45.75" hidden="1" customHeight="1">
      <c r="B153" s="3" t="s">
        <v>30</v>
      </c>
      <c r="C153" s="1" t="s">
        <v>206</v>
      </c>
      <c r="D153" s="10" t="s">
        <v>207</v>
      </c>
      <c r="E153" s="4" t="s">
        <v>31</v>
      </c>
      <c r="F153" s="2"/>
      <c r="G153" s="18"/>
      <c r="H153" s="2"/>
      <c r="I153" s="2"/>
      <c r="J153" s="2"/>
      <c r="K153" s="2"/>
      <c r="M153" s="32"/>
    </row>
    <row r="154" spans="2:13" ht="68.25" hidden="1" customHeight="1">
      <c r="B154" s="3" t="s">
        <v>30</v>
      </c>
      <c r="C154" s="1" t="s">
        <v>208</v>
      </c>
      <c r="D154" s="10" t="s">
        <v>209</v>
      </c>
      <c r="E154" s="4" t="s">
        <v>31</v>
      </c>
      <c r="F154" s="2"/>
      <c r="G154" s="18"/>
      <c r="H154" s="2"/>
      <c r="I154" s="2"/>
      <c r="J154" s="2"/>
      <c r="K154" s="2"/>
      <c r="M154" s="32"/>
    </row>
    <row r="155" spans="2:13" ht="68.25" hidden="1" customHeight="1">
      <c r="B155" s="46" t="s">
        <v>30</v>
      </c>
      <c r="C155" s="1" t="s">
        <v>393</v>
      </c>
      <c r="D155" s="10" t="s">
        <v>211</v>
      </c>
      <c r="E155" s="4" t="s">
        <v>31</v>
      </c>
      <c r="F155" s="2"/>
      <c r="G155" s="18"/>
      <c r="H155" s="2"/>
      <c r="I155" s="2"/>
      <c r="J155" s="2"/>
      <c r="K155" s="2"/>
      <c r="M155" s="32"/>
    </row>
    <row r="156" spans="2:13" ht="90.75" hidden="1" customHeight="1">
      <c r="B156" s="3" t="s">
        <v>30</v>
      </c>
      <c r="C156" s="1" t="s">
        <v>210</v>
      </c>
      <c r="D156" s="10" t="s">
        <v>211</v>
      </c>
      <c r="E156" s="4" t="s">
        <v>31</v>
      </c>
      <c r="F156" s="2"/>
      <c r="G156" s="18"/>
      <c r="H156" s="2"/>
      <c r="I156" s="2"/>
      <c r="J156" s="2"/>
      <c r="K156" s="2"/>
      <c r="M156" s="32"/>
    </row>
    <row r="157" spans="2:13" ht="68.25" hidden="1" customHeight="1">
      <c r="B157" s="3" t="s">
        <v>30</v>
      </c>
      <c r="C157" s="1" t="s">
        <v>212</v>
      </c>
      <c r="D157" s="10" t="s">
        <v>213</v>
      </c>
      <c r="E157" s="4" t="s">
        <v>31</v>
      </c>
      <c r="F157" s="2"/>
      <c r="G157" s="18"/>
      <c r="H157" s="2"/>
      <c r="I157" s="2"/>
      <c r="J157" s="2"/>
      <c r="K157" s="2"/>
      <c r="M157" s="32"/>
    </row>
    <row r="158" spans="2:13" ht="45.75" hidden="1" customHeight="1">
      <c r="B158" s="3" t="s">
        <v>30</v>
      </c>
      <c r="C158" s="1" t="s">
        <v>214</v>
      </c>
      <c r="D158" s="10" t="s">
        <v>215</v>
      </c>
      <c r="E158" s="4" t="s">
        <v>31</v>
      </c>
      <c r="F158" s="2">
        <v>0</v>
      </c>
      <c r="G158" s="18"/>
      <c r="H158" s="2"/>
      <c r="I158" s="2"/>
      <c r="J158" s="2"/>
      <c r="K158" s="2"/>
      <c r="M158" s="32"/>
    </row>
    <row r="159" spans="2:13" ht="79.5" hidden="1" customHeight="1">
      <c r="B159" s="3" t="s">
        <v>30</v>
      </c>
      <c r="C159" s="1" t="s">
        <v>216</v>
      </c>
      <c r="D159" s="10" t="s">
        <v>217</v>
      </c>
      <c r="E159" s="4" t="s">
        <v>31</v>
      </c>
      <c r="F159" s="2">
        <v>0</v>
      </c>
      <c r="G159" s="18"/>
      <c r="H159" s="2"/>
      <c r="I159" s="2"/>
      <c r="J159" s="2"/>
      <c r="K159" s="2"/>
      <c r="M159" s="32"/>
    </row>
    <row r="160" spans="2:13" ht="79.5" hidden="1" customHeight="1">
      <c r="B160" s="3" t="s">
        <v>30</v>
      </c>
      <c r="C160" s="1" t="s">
        <v>218</v>
      </c>
      <c r="D160" s="10" t="s">
        <v>219</v>
      </c>
      <c r="E160" s="4" t="s">
        <v>31</v>
      </c>
      <c r="F160" s="2"/>
      <c r="G160" s="18"/>
      <c r="H160" s="2"/>
      <c r="I160" s="2"/>
      <c r="J160" s="2"/>
      <c r="K160" s="2"/>
      <c r="M160" s="32"/>
    </row>
    <row r="161" spans="2:13" ht="45.75" hidden="1" customHeight="1">
      <c r="B161" s="3" t="s">
        <v>30</v>
      </c>
      <c r="C161" s="1" t="s">
        <v>220</v>
      </c>
      <c r="D161" s="10" t="s">
        <v>221</v>
      </c>
      <c r="E161" s="4" t="s">
        <v>31</v>
      </c>
      <c r="F161" s="2"/>
      <c r="G161" s="18"/>
      <c r="H161" s="2"/>
      <c r="I161" s="2"/>
      <c r="J161" s="2"/>
      <c r="K161" s="2"/>
      <c r="M161" s="32"/>
    </row>
    <row r="162" spans="2:13" ht="57" hidden="1" customHeight="1">
      <c r="B162" s="3" t="s">
        <v>30</v>
      </c>
      <c r="C162" s="1" t="s">
        <v>222</v>
      </c>
      <c r="D162" s="10" t="s">
        <v>223</v>
      </c>
      <c r="E162" s="4" t="s">
        <v>31</v>
      </c>
      <c r="F162" s="2"/>
      <c r="G162" s="18"/>
      <c r="H162" s="2"/>
      <c r="I162" s="2"/>
      <c r="J162" s="2"/>
      <c r="K162" s="2"/>
      <c r="M162" s="32"/>
    </row>
    <row r="163" spans="2:13" ht="57" hidden="1" customHeight="1">
      <c r="B163" s="3" t="s">
        <v>30</v>
      </c>
      <c r="C163" s="1" t="s">
        <v>224</v>
      </c>
      <c r="D163" s="10" t="s">
        <v>225</v>
      </c>
      <c r="E163" s="4" t="s">
        <v>31</v>
      </c>
      <c r="F163" s="2"/>
      <c r="G163" s="18"/>
      <c r="H163" s="2"/>
      <c r="I163" s="2"/>
      <c r="J163" s="2"/>
      <c r="K163" s="2"/>
      <c r="M163" s="32"/>
    </row>
    <row r="164" spans="2:13" ht="68.25" hidden="1" customHeight="1">
      <c r="B164" s="3" t="s">
        <v>30</v>
      </c>
      <c r="C164" s="1" t="s">
        <v>226</v>
      </c>
      <c r="D164" s="10" t="s">
        <v>227</v>
      </c>
      <c r="E164" s="4" t="s">
        <v>31</v>
      </c>
      <c r="F164" s="2"/>
      <c r="G164" s="18"/>
      <c r="H164" s="2"/>
      <c r="I164" s="2"/>
      <c r="J164" s="2"/>
      <c r="K164" s="2"/>
      <c r="M164" s="32"/>
    </row>
    <row r="165" spans="2:13" ht="79.5" hidden="1" customHeight="1">
      <c r="B165" s="3" t="s">
        <v>30</v>
      </c>
      <c r="C165" s="1" t="s">
        <v>228</v>
      </c>
      <c r="D165" s="10" t="s">
        <v>229</v>
      </c>
      <c r="E165" s="4" t="s">
        <v>31</v>
      </c>
      <c r="F165" s="2"/>
      <c r="G165" s="18"/>
      <c r="H165" s="2"/>
      <c r="I165" s="2"/>
      <c r="J165" s="2"/>
      <c r="K165" s="2"/>
      <c r="M165" s="32"/>
    </row>
    <row r="166" spans="2:13" ht="34.5" hidden="1" customHeight="1">
      <c r="B166" s="3" t="s">
        <v>30</v>
      </c>
      <c r="C166" s="1" t="s">
        <v>230</v>
      </c>
      <c r="D166" s="10" t="s">
        <v>231</v>
      </c>
      <c r="E166" s="4" t="s">
        <v>31</v>
      </c>
      <c r="F166" s="2"/>
      <c r="G166" s="18"/>
      <c r="H166" s="2"/>
      <c r="I166" s="2"/>
      <c r="J166" s="2"/>
      <c r="K166" s="2"/>
      <c r="M166" s="32"/>
    </row>
    <row r="167" spans="2:13" ht="57" hidden="1" customHeight="1">
      <c r="B167" s="3" t="s">
        <v>30</v>
      </c>
      <c r="C167" s="1" t="s">
        <v>232</v>
      </c>
      <c r="D167" s="10" t="s">
        <v>233</v>
      </c>
      <c r="E167" s="4" t="s">
        <v>31</v>
      </c>
      <c r="F167" s="2"/>
      <c r="G167" s="18"/>
      <c r="H167" s="2"/>
      <c r="I167" s="2"/>
      <c r="J167" s="2"/>
      <c r="K167" s="2"/>
      <c r="M167" s="32"/>
    </row>
    <row r="168" spans="2:13" ht="124.5" hidden="1" customHeight="1">
      <c r="B168" s="3" t="s">
        <v>30</v>
      </c>
      <c r="C168" s="1" t="s">
        <v>234</v>
      </c>
      <c r="D168" s="10" t="s">
        <v>235</v>
      </c>
      <c r="E168" s="4" t="s">
        <v>31</v>
      </c>
      <c r="F168" s="2"/>
      <c r="G168" s="18"/>
      <c r="H168" s="2"/>
      <c r="I168" s="2"/>
      <c r="J168" s="2"/>
      <c r="K168" s="2"/>
      <c r="M168" s="32"/>
    </row>
    <row r="169" spans="2:13" ht="124.5" hidden="1" customHeight="1">
      <c r="B169" s="3" t="s">
        <v>30</v>
      </c>
      <c r="C169" s="1" t="s">
        <v>394</v>
      </c>
      <c r="D169" s="10" t="s">
        <v>235</v>
      </c>
      <c r="E169" s="4" t="s">
        <v>31</v>
      </c>
      <c r="F169" s="2"/>
      <c r="G169" s="18"/>
      <c r="H169" s="2"/>
      <c r="I169" s="2"/>
      <c r="J169" s="2"/>
      <c r="K169" s="2"/>
      <c r="M169" s="32"/>
    </row>
    <row r="170" spans="2:13" ht="124.5" hidden="1" customHeight="1">
      <c r="B170" s="3" t="s">
        <v>30</v>
      </c>
      <c r="C170" s="1" t="s">
        <v>395</v>
      </c>
      <c r="D170" s="10" t="s">
        <v>235</v>
      </c>
      <c r="E170" s="4" t="s">
        <v>31</v>
      </c>
      <c r="F170" s="2"/>
      <c r="G170" s="18"/>
      <c r="H170" s="2"/>
      <c r="I170" s="2"/>
      <c r="J170" s="2"/>
      <c r="K170" s="2"/>
      <c r="M170" s="32"/>
    </row>
    <row r="171" spans="2:13" ht="68.25" hidden="1" customHeight="1">
      <c r="B171" s="3" t="s">
        <v>30</v>
      </c>
      <c r="C171" s="1" t="s">
        <v>236</v>
      </c>
      <c r="D171" s="10" t="s">
        <v>237</v>
      </c>
      <c r="E171" s="4" t="s">
        <v>31</v>
      </c>
      <c r="F171" s="2"/>
      <c r="G171" s="18"/>
      <c r="H171" s="2"/>
      <c r="I171" s="2"/>
      <c r="J171" s="2"/>
      <c r="K171" s="2"/>
      <c r="M171" s="32"/>
    </row>
    <row r="172" spans="2:13" ht="68.25" hidden="1" customHeight="1">
      <c r="B172" s="3" t="s">
        <v>28</v>
      </c>
      <c r="C172" s="1" t="s">
        <v>396</v>
      </c>
      <c r="D172" s="10" t="s">
        <v>237</v>
      </c>
      <c r="E172" s="4" t="s">
        <v>29</v>
      </c>
      <c r="F172" s="2"/>
      <c r="G172" s="18"/>
      <c r="H172" s="2"/>
      <c r="I172" s="2"/>
      <c r="J172" s="2"/>
      <c r="K172" s="2"/>
      <c r="M172" s="32"/>
    </row>
    <row r="173" spans="2:13" ht="57" hidden="1" customHeight="1">
      <c r="B173" s="3" t="s">
        <v>30</v>
      </c>
      <c r="C173" s="1" t="s">
        <v>238</v>
      </c>
      <c r="D173" s="10" t="s">
        <v>239</v>
      </c>
      <c r="E173" s="4" t="s">
        <v>31</v>
      </c>
      <c r="F173" s="2"/>
      <c r="G173" s="18"/>
      <c r="H173" s="2"/>
      <c r="I173" s="2"/>
      <c r="J173" s="2"/>
      <c r="K173" s="2"/>
      <c r="M173" s="32"/>
    </row>
    <row r="174" spans="2:13" ht="45.75" hidden="1" customHeight="1">
      <c r="B174" s="3" t="s">
        <v>30</v>
      </c>
      <c r="C174" s="1" t="s">
        <v>240</v>
      </c>
      <c r="D174" s="10" t="s">
        <v>241</v>
      </c>
      <c r="E174" s="4" t="s">
        <v>31</v>
      </c>
      <c r="F174" s="2"/>
      <c r="G174" s="18"/>
      <c r="H174" s="2"/>
      <c r="I174" s="2"/>
      <c r="J174" s="2"/>
      <c r="K174" s="2"/>
      <c r="M174" s="32"/>
    </row>
    <row r="175" spans="2:13" ht="45.75" hidden="1" customHeight="1">
      <c r="B175" s="3" t="s">
        <v>28</v>
      </c>
      <c r="C175" s="1" t="s">
        <v>240</v>
      </c>
      <c r="D175" s="10" t="s">
        <v>241</v>
      </c>
      <c r="E175" s="4" t="s">
        <v>29</v>
      </c>
      <c r="F175" s="2"/>
      <c r="G175" s="18"/>
      <c r="H175" s="2"/>
      <c r="I175" s="2"/>
      <c r="J175" s="2"/>
      <c r="K175" s="2"/>
      <c r="M175" s="32"/>
    </row>
    <row r="176" spans="2:13" ht="45.75" hidden="1" customHeight="1">
      <c r="B176" s="3" t="s">
        <v>26</v>
      </c>
      <c r="C176" s="1" t="s">
        <v>240</v>
      </c>
      <c r="D176" s="10" t="s">
        <v>241</v>
      </c>
      <c r="E176" s="4" t="s">
        <v>27</v>
      </c>
      <c r="F176" s="2"/>
      <c r="G176" s="18"/>
      <c r="H176" s="2"/>
      <c r="I176" s="2"/>
      <c r="J176" s="2"/>
      <c r="K176" s="2"/>
      <c r="M176" s="32"/>
    </row>
    <row r="177" spans="2:13" ht="57" hidden="1" customHeight="1">
      <c r="B177" s="3" t="s">
        <v>30</v>
      </c>
      <c r="C177" s="1" t="s">
        <v>242</v>
      </c>
      <c r="D177" s="10" t="s">
        <v>243</v>
      </c>
      <c r="E177" s="4" t="s">
        <v>31</v>
      </c>
      <c r="F177" s="2"/>
      <c r="G177" s="18"/>
      <c r="H177" s="2"/>
      <c r="I177" s="2"/>
      <c r="J177" s="2"/>
      <c r="K177" s="2"/>
      <c r="M177" s="32"/>
    </row>
    <row r="178" spans="2:13" ht="57" hidden="1" customHeight="1">
      <c r="B178" s="3" t="s">
        <v>28</v>
      </c>
      <c r="C178" s="1" t="s">
        <v>242</v>
      </c>
      <c r="D178" s="10" t="s">
        <v>243</v>
      </c>
      <c r="E178" s="4" t="s">
        <v>29</v>
      </c>
      <c r="F178" s="2"/>
      <c r="G178" s="18"/>
      <c r="H178" s="2"/>
      <c r="I178" s="2"/>
      <c r="J178" s="2"/>
      <c r="K178" s="2"/>
      <c r="M178" s="32"/>
    </row>
    <row r="179" spans="2:13" ht="79.5" hidden="1" customHeight="1">
      <c r="B179" s="3" t="s">
        <v>30</v>
      </c>
      <c r="C179" s="1" t="s">
        <v>244</v>
      </c>
      <c r="D179" s="10" t="s">
        <v>245</v>
      </c>
      <c r="E179" s="4" t="s">
        <v>31</v>
      </c>
      <c r="F179" s="2"/>
      <c r="G179" s="18"/>
      <c r="H179" s="2"/>
      <c r="I179" s="2"/>
      <c r="J179" s="2"/>
      <c r="K179" s="2"/>
      <c r="M179" s="32"/>
    </row>
    <row r="180" spans="2:13" ht="68.25" hidden="1" customHeight="1">
      <c r="B180" s="3" t="s">
        <v>30</v>
      </c>
      <c r="C180" s="1" t="s">
        <v>246</v>
      </c>
      <c r="D180" s="10" t="s">
        <v>247</v>
      </c>
      <c r="E180" s="4" t="s">
        <v>31</v>
      </c>
      <c r="F180" s="2"/>
      <c r="G180" s="18"/>
      <c r="H180" s="2"/>
      <c r="I180" s="2"/>
      <c r="J180" s="2"/>
      <c r="K180" s="2"/>
      <c r="M180" s="32"/>
    </row>
    <row r="181" spans="2:13" ht="57" hidden="1" customHeight="1">
      <c r="B181" s="3" t="s">
        <v>28</v>
      </c>
      <c r="C181" s="1" t="s">
        <v>248</v>
      </c>
      <c r="D181" s="10" t="s">
        <v>243</v>
      </c>
      <c r="E181" s="4" t="s">
        <v>29</v>
      </c>
      <c r="F181" s="2"/>
      <c r="G181" s="18"/>
      <c r="H181" s="2"/>
      <c r="I181" s="2"/>
      <c r="J181" s="2"/>
      <c r="K181" s="2"/>
      <c r="M181" s="32"/>
    </row>
    <row r="182" spans="2:13" ht="68.25" hidden="1" customHeight="1">
      <c r="B182" s="3" t="s">
        <v>30</v>
      </c>
      <c r="C182" s="1" t="s">
        <v>249</v>
      </c>
      <c r="D182" s="10" t="s">
        <v>250</v>
      </c>
      <c r="E182" s="4" t="s">
        <v>31</v>
      </c>
      <c r="F182" s="2"/>
      <c r="G182" s="18"/>
      <c r="H182" s="2"/>
      <c r="I182" s="2"/>
      <c r="J182" s="2"/>
      <c r="K182" s="2"/>
      <c r="M182" s="32"/>
    </row>
    <row r="183" spans="2:13" ht="68.25" hidden="1" customHeight="1">
      <c r="B183" s="3" t="s">
        <v>26</v>
      </c>
      <c r="C183" s="1" t="s">
        <v>249</v>
      </c>
      <c r="D183" s="10" t="s">
        <v>250</v>
      </c>
      <c r="E183" s="4" t="s">
        <v>27</v>
      </c>
      <c r="F183" s="2"/>
      <c r="G183" s="18"/>
      <c r="H183" s="2"/>
      <c r="I183" s="2"/>
      <c r="J183" s="2"/>
      <c r="K183" s="2"/>
      <c r="M183" s="32"/>
    </row>
    <row r="184" spans="2:13" ht="68.25" hidden="1" customHeight="1">
      <c r="B184" s="3" t="s">
        <v>28</v>
      </c>
      <c r="C184" s="1" t="s">
        <v>251</v>
      </c>
      <c r="D184" s="10" t="s">
        <v>252</v>
      </c>
      <c r="E184" s="4" t="s">
        <v>29</v>
      </c>
      <c r="F184" s="2">
        <v>0</v>
      </c>
      <c r="G184" s="18"/>
      <c r="H184" s="2"/>
      <c r="I184" s="2"/>
      <c r="J184" s="2"/>
      <c r="K184" s="2"/>
      <c r="M184" s="32"/>
    </row>
    <row r="185" spans="2:13" ht="57" hidden="1" customHeight="1">
      <c r="B185" s="3" t="s">
        <v>28</v>
      </c>
      <c r="C185" s="1" t="s">
        <v>253</v>
      </c>
      <c r="D185" s="10" t="s">
        <v>254</v>
      </c>
      <c r="E185" s="4" t="s">
        <v>29</v>
      </c>
      <c r="F185" s="2">
        <v>0</v>
      </c>
      <c r="G185" s="18"/>
      <c r="H185" s="2"/>
      <c r="I185" s="2"/>
      <c r="J185" s="2"/>
      <c r="K185" s="2"/>
      <c r="M185" s="32"/>
    </row>
    <row r="186" spans="2:13" ht="45.75" customHeight="1">
      <c r="B186" s="45">
        <v>212</v>
      </c>
      <c r="C186" s="1" t="s">
        <v>497</v>
      </c>
      <c r="D186" s="10" t="s">
        <v>255</v>
      </c>
      <c r="E186" s="4" t="s">
        <v>485</v>
      </c>
      <c r="F186" s="2">
        <v>1</v>
      </c>
      <c r="G186" s="18"/>
      <c r="H186" s="2">
        <v>1000</v>
      </c>
      <c r="I186" s="2"/>
      <c r="J186" s="2"/>
      <c r="K186" s="2"/>
      <c r="M186" s="32"/>
    </row>
    <row r="187" spans="2:13" ht="23.25" hidden="1" customHeight="1">
      <c r="B187" s="3" t="s">
        <v>28</v>
      </c>
      <c r="C187" s="1" t="s">
        <v>256</v>
      </c>
      <c r="D187" s="10" t="s">
        <v>257</v>
      </c>
      <c r="E187" s="4" t="s">
        <v>29</v>
      </c>
      <c r="F187" s="2"/>
      <c r="G187" s="18"/>
      <c r="H187" s="2"/>
      <c r="I187" s="2"/>
      <c r="J187" s="2"/>
      <c r="K187" s="2"/>
      <c r="M187" s="32"/>
    </row>
    <row r="188" spans="2:13" ht="45.75" hidden="1" customHeight="1">
      <c r="B188" s="3" t="s">
        <v>28</v>
      </c>
      <c r="C188" s="1" t="s">
        <v>258</v>
      </c>
      <c r="D188" s="10" t="s">
        <v>259</v>
      </c>
      <c r="E188" s="4" t="s">
        <v>29</v>
      </c>
      <c r="F188" s="2"/>
      <c r="G188" s="18"/>
      <c r="H188" s="2"/>
      <c r="I188" s="2"/>
      <c r="J188" s="2"/>
      <c r="K188" s="2"/>
      <c r="M188" s="32"/>
    </row>
    <row r="189" spans="2:13" ht="45.75" hidden="1" customHeight="1">
      <c r="B189" s="3" t="s">
        <v>28</v>
      </c>
      <c r="C189" s="1" t="s">
        <v>260</v>
      </c>
      <c r="D189" s="10" t="s">
        <v>261</v>
      </c>
      <c r="E189" s="4" t="s">
        <v>29</v>
      </c>
      <c r="F189" s="2"/>
      <c r="G189" s="18"/>
      <c r="H189" s="2"/>
      <c r="I189" s="2"/>
      <c r="J189" s="2"/>
      <c r="K189" s="2"/>
      <c r="M189" s="32"/>
    </row>
    <row r="190" spans="2:13" ht="90.75" hidden="1" customHeight="1">
      <c r="B190" s="3" t="s">
        <v>28</v>
      </c>
      <c r="C190" s="1" t="s">
        <v>262</v>
      </c>
      <c r="D190" s="10" t="s">
        <v>263</v>
      </c>
      <c r="E190" s="4" t="s">
        <v>29</v>
      </c>
      <c r="F190" s="2"/>
      <c r="G190" s="18"/>
      <c r="H190" s="2"/>
      <c r="I190" s="2"/>
      <c r="J190" s="2"/>
      <c r="K190" s="2"/>
      <c r="M190" s="32"/>
    </row>
    <row r="191" spans="2:13" ht="22.5" hidden="1">
      <c r="B191" s="3" t="s">
        <v>24</v>
      </c>
      <c r="C191" s="1" t="s">
        <v>264</v>
      </c>
      <c r="D191" s="10" t="s">
        <v>265</v>
      </c>
      <c r="E191" s="4" t="s">
        <v>25</v>
      </c>
      <c r="F191" s="2"/>
      <c r="G191" s="18"/>
      <c r="H191" s="2"/>
      <c r="I191" s="2"/>
      <c r="J191" s="2"/>
      <c r="K191" s="2"/>
      <c r="M191" s="32"/>
    </row>
    <row r="192" spans="2:13" ht="68.25" hidden="1" customHeight="1">
      <c r="B192" s="3" t="s">
        <v>24</v>
      </c>
      <c r="C192" s="1" t="s">
        <v>266</v>
      </c>
      <c r="D192" s="10" t="s">
        <v>267</v>
      </c>
      <c r="E192" s="4" t="s">
        <v>25</v>
      </c>
      <c r="F192" s="2"/>
      <c r="G192" s="18"/>
      <c r="H192" s="2"/>
      <c r="I192" s="2"/>
      <c r="J192" s="2"/>
      <c r="K192" s="2"/>
      <c r="M192" s="32"/>
    </row>
    <row r="193" spans="2:13" s="68" customFormat="1" ht="15.75" customHeight="1">
      <c r="B193" s="38"/>
      <c r="C193" s="39" t="s">
        <v>439</v>
      </c>
      <c r="D193" s="40" t="s">
        <v>440</v>
      </c>
      <c r="E193" s="41"/>
      <c r="F193" s="42">
        <f>F194+F195+F196</f>
        <v>160300</v>
      </c>
      <c r="G193" s="42">
        <f>G194+G195+G196</f>
        <v>141000</v>
      </c>
      <c r="H193" s="42">
        <f>H194+H195+H196</f>
        <v>160300</v>
      </c>
      <c r="I193" s="42">
        <f t="shared" ref="I193:K193" si="28">I194+I195</f>
        <v>0</v>
      </c>
      <c r="J193" s="42">
        <f t="shared" si="28"/>
        <v>0</v>
      </c>
      <c r="K193" s="42">
        <f t="shared" si="28"/>
        <v>0</v>
      </c>
      <c r="M193" s="69"/>
    </row>
    <row r="194" spans="2:13" s="68" customFormat="1" ht="42.75" hidden="1" customHeight="1">
      <c r="B194" s="38" t="s">
        <v>28</v>
      </c>
      <c r="C194" s="39" t="s">
        <v>397</v>
      </c>
      <c r="D194" s="48" t="s">
        <v>417</v>
      </c>
      <c r="E194" s="41" t="s">
        <v>29</v>
      </c>
      <c r="F194" s="42"/>
      <c r="G194" s="42"/>
      <c r="H194" s="42"/>
      <c r="I194" s="42"/>
      <c r="J194" s="42"/>
      <c r="K194" s="42"/>
      <c r="M194" s="69"/>
    </row>
    <row r="195" spans="2:13" s="68" customFormat="1" ht="45" hidden="1" customHeight="1">
      <c r="B195" s="38" t="s">
        <v>268</v>
      </c>
      <c r="C195" s="39" t="s">
        <v>398</v>
      </c>
      <c r="D195" s="63" t="s">
        <v>418</v>
      </c>
      <c r="E195" s="41" t="s">
        <v>271</v>
      </c>
      <c r="F195" s="42"/>
      <c r="G195" s="42"/>
      <c r="H195" s="42"/>
      <c r="I195" s="42"/>
      <c r="J195" s="42"/>
      <c r="K195" s="42"/>
      <c r="M195" s="69"/>
    </row>
    <row r="196" spans="2:13" s="68" customFormat="1" ht="17.25" customHeight="1">
      <c r="B196" s="38"/>
      <c r="C196" s="39" t="s">
        <v>486</v>
      </c>
      <c r="D196" s="63" t="s">
        <v>487</v>
      </c>
      <c r="E196" s="41"/>
      <c r="F196" s="42">
        <f>F198+F200+F197+F199</f>
        <v>160300</v>
      </c>
      <c r="G196" s="42">
        <f>G198+G200+G197+G199</f>
        <v>141000</v>
      </c>
      <c r="H196" s="42">
        <f>H198+H200+H197+H199</f>
        <v>160300</v>
      </c>
      <c r="I196" s="42"/>
      <c r="J196" s="42"/>
      <c r="K196" s="42"/>
      <c r="M196" s="69"/>
    </row>
    <row r="197" spans="2:13" s="68" customFormat="1" ht="57.75" customHeight="1">
      <c r="B197" s="65">
        <v>212</v>
      </c>
      <c r="C197" s="66" t="s">
        <v>498</v>
      </c>
      <c r="D197" s="27" t="s">
        <v>499</v>
      </c>
      <c r="E197" s="67" t="s">
        <v>485</v>
      </c>
      <c r="F197" s="18">
        <v>30300</v>
      </c>
      <c r="G197" s="18"/>
      <c r="H197" s="18">
        <v>30300</v>
      </c>
      <c r="I197" s="18"/>
      <c r="J197" s="18"/>
      <c r="K197" s="18"/>
      <c r="M197" s="69"/>
    </row>
    <row r="198" spans="2:13" ht="62.25" customHeight="1">
      <c r="B198" s="45">
        <v>212</v>
      </c>
      <c r="C198" s="1" t="s">
        <v>488</v>
      </c>
      <c r="D198" s="27" t="s">
        <v>490</v>
      </c>
      <c r="E198" s="4" t="s">
        <v>485</v>
      </c>
      <c r="F198" s="2"/>
      <c r="G198" s="18">
        <v>30000</v>
      </c>
      <c r="H198" s="2"/>
      <c r="I198" s="2"/>
      <c r="J198" s="2"/>
      <c r="K198" s="2"/>
      <c r="M198" s="32"/>
    </row>
    <row r="199" spans="2:13" ht="62.25" customHeight="1">
      <c r="B199" s="45">
        <v>212</v>
      </c>
      <c r="C199" s="1" t="s">
        <v>500</v>
      </c>
      <c r="D199" s="27" t="s">
        <v>501</v>
      </c>
      <c r="E199" s="4" t="s">
        <v>485</v>
      </c>
      <c r="F199" s="2">
        <v>130000</v>
      </c>
      <c r="G199" s="18"/>
      <c r="H199" s="2">
        <v>130000</v>
      </c>
      <c r="I199" s="2"/>
      <c r="J199" s="2"/>
      <c r="K199" s="2"/>
      <c r="M199" s="32"/>
    </row>
    <row r="200" spans="2:13" ht="67.5" customHeight="1">
      <c r="B200" s="45">
        <v>212</v>
      </c>
      <c r="C200" s="1" t="s">
        <v>489</v>
      </c>
      <c r="D200" s="27" t="s">
        <v>491</v>
      </c>
      <c r="E200" s="4" t="s">
        <v>485</v>
      </c>
      <c r="F200" s="2"/>
      <c r="G200" s="18">
        <v>111000</v>
      </c>
      <c r="H200" s="2"/>
      <c r="I200" s="2"/>
      <c r="J200" s="2"/>
      <c r="K200" s="2"/>
      <c r="M200" s="32"/>
    </row>
    <row r="201" spans="2:13" ht="23.25" hidden="1" customHeight="1">
      <c r="B201" s="3" t="s">
        <v>268</v>
      </c>
      <c r="C201" s="1" t="s">
        <v>269</v>
      </c>
      <c r="D201" s="10" t="s">
        <v>270</v>
      </c>
      <c r="E201" s="4" t="s">
        <v>271</v>
      </c>
      <c r="F201" s="2">
        <v>0</v>
      </c>
      <c r="G201" s="18"/>
      <c r="H201" s="2"/>
      <c r="I201" s="2"/>
      <c r="J201" s="2"/>
      <c r="K201" s="2"/>
      <c r="M201" s="32"/>
    </row>
    <row r="202" spans="2:13" ht="23.25" hidden="1" customHeight="1">
      <c r="B202" s="3" t="s">
        <v>268</v>
      </c>
      <c r="C202" s="1" t="s">
        <v>272</v>
      </c>
      <c r="D202" s="10" t="s">
        <v>273</v>
      </c>
      <c r="E202" s="4" t="s">
        <v>271</v>
      </c>
      <c r="F202" s="2">
        <v>0</v>
      </c>
      <c r="G202" s="18"/>
      <c r="H202" s="2"/>
      <c r="I202" s="2"/>
      <c r="J202" s="2"/>
      <c r="K202" s="2"/>
      <c r="M202" s="32"/>
    </row>
    <row r="203" spans="2:13" ht="23.25" hidden="1" customHeight="1">
      <c r="B203" s="3" t="s">
        <v>268</v>
      </c>
      <c r="C203" s="1" t="s">
        <v>274</v>
      </c>
      <c r="D203" s="10" t="s">
        <v>275</v>
      </c>
      <c r="E203" s="4" t="s">
        <v>271</v>
      </c>
      <c r="F203" s="2">
        <v>0</v>
      </c>
      <c r="G203" s="18"/>
      <c r="H203" s="2"/>
      <c r="I203" s="2"/>
      <c r="J203" s="2"/>
      <c r="K203" s="2"/>
      <c r="M203" s="32"/>
    </row>
    <row r="204" spans="2:13" ht="23.25" hidden="1" customHeight="1">
      <c r="B204" s="3" t="s">
        <v>268</v>
      </c>
      <c r="C204" s="1" t="s">
        <v>276</v>
      </c>
      <c r="D204" s="10" t="s">
        <v>277</v>
      </c>
      <c r="E204" s="4" t="s">
        <v>271</v>
      </c>
      <c r="F204" s="2">
        <v>0</v>
      </c>
      <c r="G204" s="18"/>
      <c r="H204" s="2"/>
      <c r="I204" s="2"/>
      <c r="J204" s="2"/>
      <c r="K204" s="2"/>
      <c r="M204" s="32"/>
    </row>
    <row r="205" spans="2:13" ht="23.25" customHeight="1">
      <c r="B205" s="38"/>
      <c r="C205" s="39" t="s">
        <v>269</v>
      </c>
      <c r="D205" s="40" t="s">
        <v>441</v>
      </c>
      <c r="E205" s="41"/>
      <c r="F205" s="42">
        <f>F206+F275</f>
        <v>3952300</v>
      </c>
      <c r="G205" s="42">
        <f t="shared" ref="G205:K205" si="29">G206+G275</f>
        <v>1146322</v>
      </c>
      <c r="H205" s="42">
        <f t="shared" si="29"/>
        <v>3952300</v>
      </c>
      <c r="I205" s="42">
        <f t="shared" si="29"/>
        <v>3040700</v>
      </c>
      <c r="J205" s="42">
        <f t="shared" si="29"/>
        <v>60900</v>
      </c>
      <c r="K205" s="42">
        <f t="shared" si="29"/>
        <v>63900</v>
      </c>
      <c r="M205" s="32"/>
    </row>
    <row r="206" spans="2:13" ht="23.25" customHeight="1">
      <c r="B206" s="38"/>
      <c r="C206" s="39" t="s">
        <v>272</v>
      </c>
      <c r="D206" s="40" t="s">
        <v>442</v>
      </c>
      <c r="E206" s="41"/>
      <c r="F206" s="42">
        <f>F207+F215+F238+F263</f>
        <v>3952300</v>
      </c>
      <c r="G206" s="42">
        <f t="shared" ref="G206:K206" si="30">G207+G215+G238+G263</f>
        <v>1146322</v>
      </c>
      <c r="H206" s="42">
        <f t="shared" si="30"/>
        <v>3952300</v>
      </c>
      <c r="I206" s="42">
        <f t="shared" si="30"/>
        <v>3040700</v>
      </c>
      <c r="J206" s="42">
        <f t="shared" si="30"/>
        <v>60900</v>
      </c>
      <c r="K206" s="42">
        <f t="shared" si="30"/>
        <v>63900</v>
      </c>
      <c r="M206" s="32"/>
    </row>
    <row r="207" spans="2:13" ht="23.25" customHeight="1">
      <c r="B207" s="38"/>
      <c r="C207" s="39" t="s">
        <v>443</v>
      </c>
      <c r="D207" s="40" t="s">
        <v>444</v>
      </c>
      <c r="E207" s="41"/>
      <c r="F207" s="42">
        <f>F208+F210+F212</f>
        <v>57200</v>
      </c>
      <c r="G207" s="42">
        <f t="shared" ref="G207:K207" si="31">G208+G210+G212</f>
        <v>52200</v>
      </c>
      <c r="H207" s="42">
        <f t="shared" si="31"/>
        <v>57200</v>
      </c>
      <c r="I207" s="42">
        <f t="shared" si="31"/>
        <v>58700</v>
      </c>
      <c r="J207" s="42">
        <f t="shared" si="31"/>
        <v>60900</v>
      </c>
      <c r="K207" s="42">
        <f t="shared" si="31"/>
        <v>63900</v>
      </c>
      <c r="M207" s="32"/>
    </row>
    <row r="208" spans="2:13" ht="53.25" customHeight="1">
      <c r="B208" s="45">
        <v>212</v>
      </c>
      <c r="C208" s="1" t="s">
        <v>474</v>
      </c>
      <c r="D208" s="10" t="s">
        <v>473</v>
      </c>
      <c r="E208" s="4" t="s">
        <v>485</v>
      </c>
      <c r="F208" s="2">
        <v>57200</v>
      </c>
      <c r="G208" s="18">
        <v>52200</v>
      </c>
      <c r="H208" s="2">
        <v>57200</v>
      </c>
      <c r="I208" s="2">
        <v>58700</v>
      </c>
      <c r="J208" s="2">
        <v>60900</v>
      </c>
      <c r="K208" s="2">
        <v>63900</v>
      </c>
      <c r="M208" s="32"/>
    </row>
    <row r="209" spans="2:13" ht="23.25" hidden="1" customHeight="1">
      <c r="B209" s="3" t="s">
        <v>268</v>
      </c>
      <c r="C209" s="1" t="s">
        <v>278</v>
      </c>
      <c r="D209" s="10" t="s">
        <v>279</v>
      </c>
      <c r="E209" s="4" t="s">
        <v>271</v>
      </c>
      <c r="F209" s="2"/>
      <c r="G209" s="18"/>
      <c r="H209" s="2"/>
      <c r="I209" s="2"/>
      <c r="J209" s="2"/>
      <c r="K209" s="2"/>
      <c r="M209" s="32"/>
    </row>
    <row r="210" spans="2:13" ht="45.75" hidden="1" customHeight="1">
      <c r="B210" s="3" t="s">
        <v>268</v>
      </c>
      <c r="C210" s="29" t="s">
        <v>280</v>
      </c>
      <c r="D210" s="10" t="s">
        <v>281</v>
      </c>
      <c r="E210" s="30" t="s">
        <v>271</v>
      </c>
      <c r="F210" s="2"/>
      <c r="G210" s="18"/>
      <c r="H210" s="2"/>
      <c r="I210" s="2"/>
      <c r="J210" s="2"/>
      <c r="K210" s="2"/>
      <c r="M210" s="32"/>
    </row>
    <row r="211" spans="2:13" ht="23.25" hidden="1" customHeight="1">
      <c r="B211" s="3" t="s">
        <v>268</v>
      </c>
      <c r="C211" s="29" t="s">
        <v>282</v>
      </c>
      <c r="D211" s="10" t="s">
        <v>283</v>
      </c>
      <c r="E211" s="30" t="s">
        <v>271</v>
      </c>
      <c r="F211" s="2"/>
      <c r="G211" s="18"/>
      <c r="H211" s="2"/>
      <c r="I211" s="2"/>
      <c r="J211" s="2"/>
      <c r="K211" s="2"/>
      <c r="M211" s="32"/>
    </row>
    <row r="212" spans="2:13" ht="47.25" hidden="1" customHeight="1">
      <c r="B212" s="3" t="s">
        <v>268</v>
      </c>
      <c r="C212" s="29" t="s">
        <v>284</v>
      </c>
      <c r="D212" s="10" t="s">
        <v>285</v>
      </c>
      <c r="E212" s="30" t="s">
        <v>271</v>
      </c>
      <c r="F212" s="2"/>
      <c r="G212" s="18"/>
      <c r="H212" s="2"/>
      <c r="I212" s="2"/>
      <c r="J212" s="2"/>
      <c r="K212" s="2"/>
      <c r="M212" s="32"/>
    </row>
    <row r="213" spans="2:13" ht="23.25" hidden="1" customHeight="1">
      <c r="B213" s="3" t="s">
        <v>268</v>
      </c>
      <c r="C213" s="29" t="s">
        <v>286</v>
      </c>
      <c r="D213" s="10" t="s">
        <v>287</v>
      </c>
      <c r="E213" s="30" t="s">
        <v>271</v>
      </c>
      <c r="F213" s="2">
        <v>0</v>
      </c>
      <c r="G213" s="18"/>
      <c r="H213" s="2"/>
      <c r="I213" s="2"/>
      <c r="J213" s="2"/>
      <c r="K213" s="2"/>
      <c r="M213" s="32"/>
    </row>
    <row r="214" spans="2:13" ht="45.75" hidden="1" customHeight="1">
      <c r="B214" s="3" t="s">
        <v>268</v>
      </c>
      <c r="C214" s="29" t="s">
        <v>288</v>
      </c>
      <c r="D214" s="10" t="s">
        <v>289</v>
      </c>
      <c r="E214" s="30" t="s">
        <v>271</v>
      </c>
      <c r="F214" s="2">
        <v>0</v>
      </c>
      <c r="G214" s="18"/>
      <c r="H214" s="2"/>
      <c r="I214" s="2"/>
      <c r="J214" s="2"/>
      <c r="K214" s="2"/>
      <c r="M214" s="32"/>
    </row>
    <row r="215" spans="2:13" ht="19.5" customHeight="1">
      <c r="B215" s="38"/>
      <c r="C215" s="49" t="s">
        <v>445</v>
      </c>
      <c r="D215" s="40" t="s">
        <v>446</v>
      </c>
      <c r="E215" s="50"/>
      <c r="F215" s="42">
        <f>F217+F218+F220+F221+F222+F224+F226+F228+F230+F231+F232+F233+F234+F216</f>
        <v>3789700</v>
      </c>
      <c r="G215" s="42">
        <f>G217+G218+G220+G221+G222+G224+G226+G228+G230+G231+G232+G233+G234+G216</f>
        <v>758962</v>
      </c>
      <c r="H215" s="42">
        <f>H217+H218+H220+H221+H222+H224+H226+H228+H230+H231+H232+H233+H234+H216</f>
        <v>3789700</v>
      </c>
      <c r="I215" s="42">
        <f t="shared" ref="I215:K215" si="32">I217+I218+I220+I221+I222+I224+I226+I228+I230+I231+I232+I233+I234+I216</f>
        <v>2982000</v>
      </c>
      <c r="J215" s="42">
        <f t="shared" si="32"/>
        <v>0</v>
      </c>
      <c r="K215" s="42">
        <f t="shared" si="32"/>
        <v>0</v>
      </c>
      <c r="M215" s="32"/>
    </row>
    <row r="216" spans="2:13" ht="45.75" customHeight="1">
      <c r="B216" s="65">
        <v>212</v>
      </c>
      <c r="C216" s="29" t="s">
        <v>492</v>
      </c>
      <c r="D216" s="64" t="s">
        <v>493</v>
      </c>
      <c r="E216" s="4" t="s">
        <v>485</v>
      </c>
      <c r="F216" s="18">
        <v>699700</v>
      </c>
      <c r="G216" s="18">
        <v>758962</v>
      </c>
      <c r="H216" s="18">
        <v>699700</v>
      </c>
      <c r="I216" s="18">
        <v>2982000</v>
      </c>
      <c r="J216" s="18"/>
      <c r="K216" s="18"/>
      <c r="M216" s="32"/>
    </row>
    <row r="217" spans="2:13" ht="45.75" customHeight="1">
      <c r="B217" s="45">
        <v>212</v>
      </c>
      <c r="C217" s="29" t="s">
        <v>479</v>
      </c>
      <c r="D217" s="22" t="s">
        <v>480</v>
      </c>
      <c r="E217" s="4" t="s">
        <v>485</v>
      </c>
      <c r="F217" s="2">
        <v>3090000</v>
      </c>
      <c r="G217" s="18"/>
      <c r="H217" s="2">
        <v>3090000</v>
      </c>
      <c r="I217" s="2"/>
      <c r="J217" s="2"/>
      <c r="K217" s="2"/>
      <c r="M217" s="32"/>
    </row>
    <row r="218" spans="2:13" ht="45.75" hidden="1" customHeight="1">
      <c r="B218" s="3" t="s">
        <v>268</v>
      </c>
      <c r="C218" s="29" t="s">
        <v>290</v>
      </c>
      <c r="D218" s="10" t="s">
        <v>291</v>
      </c>
      <c r="E218" s="30" t="s">
        <v>271</v>
      </c>
      <c r="F218" s="2"/>
      <c r="G218" s="18"/>
      <c r="H218" s="2"/>
      <c r="I218" s="2"/>
      <c r="J218" s="2"/>
      <c r="K218" s="2"/>
      <c r="M218" s="32"/>
    </row>
    <row r="219" spans="2:13" ht="34.5" hidden="1" customHeight="1">
      <c r="B219" s="3" t="s">
        <v>268</v>
      </c>
      <c r="C219" s="1" t="s">
        <v>292</v>
      </c>
      <c r="D219" s="10" t="s">
        <v>293</v>
      </c>
      <c r="E219" s="4" t="s">
        <v>271</v>
      </c>
      <c r="F219" s="2"/>
      <c r="G219" s="18"/>
      <c r="H219" s="2"/>
      <c r="I219" s="2"/>
      <c r="J219" s="2"/>
      <c r="K219" s="2"/>
      <c r="M219" s="32"/>
    </row>
    <row r="220" spans="2:13" ht="51.75" hidden="1" customHeight="1">
      <c r="B220" s="3" t="s">
        <v>268</v>
      </c>
      <c r="C220" s="1" t="s">
        <v>399</v>
      </c>
      <c r="D220" s="24" t="s">
        <v>412</v>
      </c>
      <c r="E220" s="4" t="s">
        <v>271</v>
      </c>
      <c r="F220" s="2"/>
      <c r="G220" s="18"/>
      <c r="H220" s="2"/>
      <c r="I220" s="2"/>
      <c r="J220" s="2"/>
      <c r="K220" s="2"/>
      <c r="M220" s="32"/>
    </row>
    <row r="221" spans="2:13" ht="45.75" hidden="1" customHeight="1">
      <c r="B221" s="3" t="s">
        <v>268</v>
      </c>
      <c r="C221" s="1" t="s">
        <v>294</v>
      </c>
      <c r="D221" s="10" t="s">
        <v>295</v>
      </c>
      <c r="E221" s="4" t="s">
        <v>271</v>
      </c>
      <c r="F221" s="2"/>
      <c r="G221" s="18"/>
      <c r="H221" s="2"/>
      <c r="I221" s="2"/>
      <c r="J221" s="2"/>
      <c r="K221" s="2"/>
      <c r="M221" s="32"/>
    </row>
    <row r="222" spans="2:13" ht="45.75" hidden="1" customHeight="1">
      <c r="B222" s="3" t="s">
        <v>268</v>
      </c>
      <c r="C222" s="1" t="s">
        <v>400</v>
      </c>
      <c r="D222" s="24" t="s">
        <v>411</v>
      </c>
      <c r="E222" s="4" t="s">
        <v>271</v>
      </c>
      <c r="F222" s="2"/>
      <c r="G222" s="18"/>
      <c r="H222" s="2"/>
      <c r="I222" s="2"/>
      <c r="J222" s="2"/>
      <c r="K222" s="2"/>
      <c r="M222" s="32"/>
    </row>
    <row r="223" spans="2:13" ht="23.25" hidden="1" customHeight="1">
      <c r="B223" s="3" t="s">
        <v>268</v>
      </c>
      <c r="C223" s="1" t="s">
        <v>296</v>
      </c>
      <c r="D223" s="10" t="s">
        <v>297</v>
      </c>
      <c r="E223" s="4" t="s">
        <v>271</v>
      </c>
      <c r="F223" s="2"/>
      <c r="G223" s="18"/>
      <c r="H223" s="2"/>
      <c r="I223" s="2"/>
      <c r="J223" s="2"/>
      <c r="K223" s="2"/>
      <c r="M223" s="32"/>
    </row>
    <row r="224" spans="2:13" ht="48" hidden="1" customHeight="1">
      <c r="B224" s="3" t="s">
        <v>268</v>
      </c>
      <c r="C224" s="1" t="s">
        <v>298</v>
      </c>
      <c r="D224" s="10" t="s">
        <v>299</v>
      </c>
      <c r="E224" s="4" t="s">
        <v>271</v>
      </c>
      <c r="F224" s="2"/>
      <c r="G224" s="18"/>
      <c r="H224" s="2"/>
      <c r="I224" s="2"/>
      <c r="J224" s="2"/>
      <c r="K224" s="2"/>
      <c r="M224" s="32"/>
    </row>
    <row r="225" spans="2:13" ht="23.25" hidden="1" customHeight="1">
      <c r="B225" s="3" t="s">
        <v>268</v>
      </c>
      <c r="C225" s="1" t="s">
        <v>300</v>
      </c>
      <c r="D225" s="10" t="s">
        <v>301</v>
      </c>
      <c r="E225" s="4" t="s">
        <v>271</v>
      </c>
      <c r="F225" s="2"/>
      <c r="G225" s="18"/>
      <c r="H225" s="2"/>
      <c r="I225" s="2"/>
      <c r="J225" s="2"/>
      <c r="K225" s="2"/>
      <c r="M225" s="32"/>
    </row>
    <row r="226" spans="2:13" ht="45" hidden="1" customHeight="1">
      <c r="B226" s="3" t="s">
        <v>268</v>
      </c>
      <c r="C226" s="1" t="s">
        <v>302</v>
      </c>
      <c r="D226" s="10" t="s">
        <v>303</v>
      </c>
      <c r="E226" s="4" t="s">
        <v>271</v>
      </c>
      <c r="F226" s="2"/>
      <c r="G226" s="18"/>
      <c r="H226" s="2"/>
      <c r="I226" s="2"/>
      <c r="J226" s="2"/>
      <c r="K226" s="2"/>
      <c r="M226" s="32"/>
    </row>
    <row r="227" spans="2:13" ht="34.5" hidden="1" customHeight="1">
      <c r="B227" s="3" t="s">
        <v>268</v>
      </c>
      <c r="C227" s="1" t="s">
        <v>304</v>
      </c>
      <c r="D227" s="10" t="s">
        <v>305</v>
      </c>
      <c r="E227" s="4" t="s">
        <v>271</v>
      </c>
      <c r="F227" s="2"/>
      <c r="G227" s="18"/>
      <c r="H227" s="2"/>
      <c r="I227" s="2"/>
      <c r="J227" s="2"/>
      <c r="K227" s="2"/>
      <c r="M227" s="32"/>
    </row>
    <row r="228" spans="2:13" ht="43.5" hidden="1" customHeight="1">
      <c r="B228" s="3" t="s">
        <v>268</v>
      </c>
      <c r="C228" s="1" t="s">
        <v>306</v>
      </c>
      <c r="D228" s="10" t="s">
        <v>307</v>
      </c>
      <c r="E228" s="4" t="s">
        <v>271</v>
      </c>
      <c r="F228" s="2"/>
      <c r="G228" s="18"/>
      <c r="H228" s="2"/>
      <c r="I228" s="2"/>
      <c r="J228" s="2"/>
      <c r="K228" s="2"/>
      <c r="M228" s="32"/>
    </row>
    <row r="229" spans="2:13" ht="23.25" hidden="1" customHeight="1">
      <c r="B229" s="3" t="s">
        <v>268</v>
      </c>
      <c r="C229" s="1" t="s">
        <v>308</v>
      </c>
      <c r="D229" s="10" t="s">
        <v>309</v>
      </c>
      <c r="E229" s="4" t="s">
        <v>271</v>
      </c>
      <c r="F229" s="2"/>
      <c r="G229" s="18"/>
      <c r="H229" s="2"/>
      <c r="I229" s="2"/>
      <c r="J229" s="2"/>
      <c r="K229" s="2"/>
      <c r="M229" s="32"/>
    </row>
    <row r="230" spans="2:13" ht="44.25" hidden="1" customHeight="1">
      <c r="B230" s="3" t="s">
        <v>268</v>
      </c>
      <c r="C230" s="1" t="s">
        <v>310</v>
      </c>
      <c r="D230" s="10" t="s">
        <v>311</v>
      </c>
      <c r="E230" s="4" t="s">
        <v>271</v>
      </c>
      <c r="F230" s="2"/>
      <c r="G230" s="18"/>
      <c r="H230" s="2"/>
      <c r="I230" s="2"/>
      <c r="J230" s="2"/>
      <c r="K230" s="2"/>
      <c r="M230" s="32"/>
    </row>
    <row r="231" spans="2:13" ht="45" hidden="1" customHeight="1">
      <c r="B231" s="3" t="s">
        <v>268</v>
      </c>
      <c r="C231" s="1" t="s">
        <v>401</v>
      </c>
      <c r="D231" s="23" t="s">
        <v>410</v>
      </c>
      <c r="E231" s="4" t="s">
        <v>271</v>
      </c>
      <c r="F231" s="2"/>
      <c r="G231" s="18"/>
      <c r="H231" s="2"/>
      <c r="I231" s="2"/>
      <c r="J231" s="2"/>
      <c r="K231" s="2"/>
      <c r="M231" s="32"/>
    </row>
    <row r="232" spans="2:13" ht="44.25" hidden="1" customHeight="1">
      <c r="B232" s="3" t="s">
        <v>268</v>
      </c>
      <c r="C232" s="1" t="s">
        <v>312</v>
      </c>
      <c r="D232" s="10" t="s">
        <v>313</v>
      </c>
      <c r="E232" s="4" t="s">
        <v>271</v>
      </c>
      <c r="F232" s="2"/>
      <c r="G232" s="18"/>
      <c r="H232" s="2"/>
      <c r="I232" s="2"/>
      <c r="J232" s="2"/>
      <c r="K232" s="2"/>
      <c r="M232" s="32"/>
    </row>
    <row r="233" spans="2:13" ht="45.75" hidden="1" customHeight="1">
      <c r="B233" s="3" t="s">
        <v>268</v>
      </c>
      <c r="C233" s="1" t="s">
        <v>314</v>
      </c>
      <c r="D233" s="10" t="s">
        <v>315</v>
      </c>
      <c r="E233" s="4" t="s">
        <v>271</v>
      </c>
      <c r="F233" s="2"/>
      <c r="G233" s="18"/>
      <c r="H233" s="2"/>
      <c r="I233" s="2"/>
      <c r="J233" s="2"/>
      <c r="K233" s="2"/>
      <c r="M233" s="32"/>
    </row>
    <row r="234" spans="2:13" ht="45.75" hidden="1" customHeight="1">
      <c r="B234" s="3" t="s">
        <v>268</v>
      </c>
      <c r="C234" s="1" t="s">
        <v>402</v>
      </c>
      <c r="D234" s="23" t="s">
        <v>409</v>
      </c>
      <c r="E234" s="4" t="s">
        <v>271</v>
      </c>
      <c r="F234" s="2"/>
      <c r="G234" s="18"/>
      <c r="H234" s="2"/>
      <c r="I234" s="2"/>
      <c r="J234" s="2"/>
      <c r="K234" s="2"/>
      <c r="M234" s="32"/>
    </row>
    <row r="235" spans="2:13" ht="23.25" hidden="1" customHeight="1">
      <c r="B235" s="3" t="s">
        <v>268</v>
      </c>
      <c r="C235" s="1" t="s">
        <v>316</v>
      </c>
      <c r="D235" s="10" t="s">
        <v>317</v>
      </c>
      <c r="E235" s="4" t="s">
        <v>271</v>
      </c>
      <c r="F235" s="2">
        <v>0</v>
      </c>
      <c r="G235" s="18"/>
      <c r="H235" s="2"/>
      <c r="I235" s="2"/>
      <c r="J235" s="2"/>
      <c r="K235" s="2"/>
      <c r="M235" s="32"/>
    </row>
    <row r="236" spans="2:13" ht="23.25" hidden="1" customHeight="1">
      <c r="B236" s="3" t="s">
        <v>268</v>
      </c>
      <c r="C236" s="1" t="s">
        <v>318</v>
      </c>
      <c r="D236" s="10" t="s">
        <v>319</v>
      </c>
      <c r="E236" s="4" t="s">
        <v>271</v>
      </c>
      <c r="F236" s="2">
        <v>0</v>
      </c>
      <c r="G236" s="18"/>
      <c r="H236" s="2"/>
      <c r="I236" s="2"/>
      <c r="J236" s="2"/>
      <c r="K236" s="2"/>
      <c r="M236" s="32"/>
    </row>
    <row r="237" spans="2:13" ht="23.25" hidden="1" customHeight="1">
      <c r="B237" s="3" t="s">
        <v>268</v>
      </c>
      <c r="C237" s="1" t="s">
        <v>320</v>
      </c>
      <c r="D237" s="10" t="s">
        <v>321</v>
      </c>
      <c r="E237" s="4" t="s">
        <v>271</v>
      </c>
      <c r="F237" s="2">
        <v>0</v>
      </c>
      <c r="G237" s="18"/>
      <c r="H237" s="2"/>
      <c r="I237" s="2"/>
      <c r="J237" s="2"/>
      <c r="K237" s="2"/>
      <c r="M237" s="32"/>
    </row>
    <row r="238" spans="2:13" ht="18.75" customHeight="1">
      <c r="B238" s="38"/>
      <c r="C238" s="39" t="s">
        <v>447</v>
      </c>
      <c r="D238" s="40" t="s">
        <v>448</v>
      </c>
      <c r="E238" s="41"/>
      <c r="F238" s="42">
        <f>F239+F240+F241+F242+F243+F244+F245+F246+F247+F248+F249+F250+F251+F252+F253+F254+F256+F258+F262</f>
        <v>105400</v>
      </c>
      <c r="G238" s="42">
        <f t="shared" ref="G238:K238" si="33">G239+G240+G241+G242+G243+G244+G245+G246+G247+G248+G249+G250+G251+G252+G253+G254+G256+G258+G262</f>
        <v>93700</v>
      </c>
      <c r="H238" s="42">
        <f t="shared" si="33"/>
        <v>105400</v>
      </c>
      <c r="I238" s="42">
        <f t="shared" si="33"/>
        <v>0</v>
      </c>
      <c r="J238" s="42">
        <f t="shared" si="33"/>
        <v>0</v>
      </c>
      <c r="K238" s="42">
        <f t="shared" si="33"/>
        <v>0</v>
      </c>
      <c r="M238" s="32"/>
    </row>
    <row r="239" spans="2:13" ht="48" customHeight="1">
      <c r="B239" s="45">
        <v>212</v>
      </c>
      <c r="C239" s="1" t="s">
        <v>475</v>
      </c>
      <c r="D239" s="10" t="s">
        <v>476</v>
      </c>
      <c r="E239" s="4" t="s">
        <v>485</v>
      </c>
      <c r="F239" s="2">
        <v>105400</v>
      </c>
      <c r="G239" s="18">
        <v>93700</v>
      </c>
      <c r="H239" s="2">
        <v>105400</v>
      </c>
      <c r="I239" s="2"/>
      <c r="J239" s="2"/>
      <c r="K239" s="2"/>
      <c r="M239" s="32"/>
    </row>
    <row r="240" spans="2:13" ht="45.75" hidden="1" customHeight="1">
      <c r="B240" s="3" t="s">
        <v>268</v>
      </c>
      <c r="C240" s="1" t="s">
        <v>322</v>
      </c>
      <c r="D240" s="10" t="s">
        <v>323</v>
      </c>
      <c r="E240" s="4" t="s">
        <v>271</v>
      </c>
      <c r="F240" s="2"/>
      <c r="G240" s="18"/>
      <c r="H240" s="2"/>
      <c r="I240" s="2"/>
      <c r="J240" s="2"/>
      <c r="K240" s="2"/>
      <c r="M240" s="32"/>
    </row>
    <row r="241" spans="2:13" ht="34.5" hidden="1" customHeight="1">
      <c r="B241" s="3" t="s">
        <v>268</v>
      </c>
      <c r="C241" s="1" t="s">
        <v>324</v>
      </c>
      <c r="D241" s="10" t="s">
        <v>325</v>
      </c>
      <c r="E241" s="4" t="s">
        <v>271</v>
      </c>
      <c r="F241" s="2"/>
      <c r="G241" s="18"/>
      <c r="H241" s="2"/>
      <c r="I241" s="2"/>
      <c r="J241" s="2"/>
      <c r="K241" s="2"/>
      <c r="M241" s="32"/>
    </row>
    <row r="242" spans="2:13" ht="68.25" hidden="1" customHeight="1">
      <c r="B242" s="3" t="s">
        <v>268</v>
      </c>
      <c r="C242" s="1" t="s">
        <v>326</v>
      </c>
      <c r="D242" s="10" t="s">
        <v>327</v>
      </c>
      <c r="E242" s="4" t="s">
        <v>271</v>
      </c>
      <c r="F242" s="2"/>
      <c r="G242" s="18"/>
      <c r="H242" s="2"/>
      <c r="I242" s="2"/>
      <c r="J242" s="2"/>
      <c r="K242" s="2"/>
      <c r="M242" s="32"/>
    </row>
    <row r="243" spans="2:13" ht="90.75" hidden="1" customHeight="1">
      <c r="B243" s="3" t="s">
        <v>268</v>
      </c>
      <c r="C243" s="1" t="s">
        <v>328</v>
      </c>
      <c r="D243" s="10" t="s">
        <v>329</v>
      </c>
      <c r="E243" s="4" t="s">
        <v>271</v>
      </c>
      <c r="F243" s="2"/>
      <c r="G243" s="18"/>
      <c r="H243" s="2"/>
      <c r="I243" s="2"/>
      <c r="J243" s="2"/>
      <c r="K243" s="2"/>
      <c r="M243" s="32"/>
    </row>
    <row r="244" spans="2:13" ht="45.75" hidden="1" customHeight="1">
      <c r="B244" s="3" t="s">
        <v>268</v>
      </c>
      <c r="C244" s="1" t="s">
        <v>330</v>
      </c>
      <c r="D244" s="10" t="s">
        <v>331</v>
      </c>
      <c r="E244" s="4" t="s">
        <v>271</v>
      </c>
      <c r="F244" s="2"/>
      <c r="G244" s="18"/>
      <c r="H244" s="2"/>
      <c r="I244" s="2"/>
      <c r="J244" s="2"/>
      <c r="K244" s="2"/>
      <c r="M244" s="32"/>
    </row>
    <row r="245" spans="2:13" ht="45.75" hidden="1" customHeight="1">
      <c r="B245" s="3" t="s">
        <v>268</v>
      </c>
      <c r="C245" s="1" t="s">
        <v>332</v>
      </c>
      <c r="D245" s="10" t="s">
        <v>333</v>
      </c>
      <c r="E245" s="4" t="s">
        <v>271</v>
      </c>
      <c r="F245" s="2"/>
      <c r="G245" s="18"/>
      <c r="H245" s="2"/>
      <c r="I245" s="2"/>
      <c r="J245" s="2"/>
      <c r="K245" s="2"/>
      <c r="M245" s="32"/>
    </row>
    <row r="246" spans="2:13" ht="90.75" hidden="1" customHeight="1">
      <c r="B246" s="3" t="s">
        <v>268</v>
      </c>
      <c r="C246" s="1" t="s">
        <v>334</v>
      </c>
      <c r="D246" s="10" t="s">
        <v>335</v>
      </c>
      <c r="E246" s="4" t="s">
        <v>271</v>
      </c>
      <c r="F246" s="2"/>
      <c r="G246" s="18"/>
      <c r="H246" s="2"/>
      <c r="I246" s="2"/>
      <c r="J246" s="2"/>
      <c r="K246" s="2"/>
      <c r="M246" s="32"/>
    </row>
    <row r="247" spans="2:13" ht="45.75" hidden="1" customHeight="1">
      <c r="B247" s="3" t="s">
        <v>268</v>
      </c>
      <c r="C247" s="1" t="s">
        <v>336</v>
      </c>
      <c r="D247" s="10" t="s">
        <v>337</v>
      </c>
      <c r="E247" s="4" t="s">
        <v>271</v>
      </c>
      <c r="F247" s="2"/>
      <c r="G247" s="18"/>
      <c r="H247" s="2"/>
      <c r="I247" s="2"/>
      <c r="J247" s="2"/>
      <c r="K247" s="2"/>
      <c r="M247" s="32"/>
    </row>
    <row r="248" spans="2:13" ht="45.75" hidden="1" customHeight="1">
      <c r="B248" s="3" t="s">
        <v>268</v>
      </c>
      <c r="C248" s="1" t="s">
        <v>338</v>
      </c>
      <c r="D248" s="10" t="s">
        <v>339</v>
      </c>
      <c r="E248" s="4" t="s">
        <v>271</v>
      </c>
      <c r="F248" s="2"/>
      <c r="G248" s="18"/>
      <c r="H248" s="2"/>
      <c r="I248" s="2"/>
      <c r="J248" s="2"/>
      <c r="K248" s="2"/>
      <c r="M248" s="32"/>
    </row>
    <row r="249" spans="2:13" ht="57" hidden="1" customHeight="1">
      <c r="B249" s="3" t="s">
        <v>268</v>
      </c>
      <c r="C249" s="1" t="s">
        <v>340</v>
      </c>
      <c r="D249" s="10" t="s">
        <v>341</v>
      </c>
      <c r="E249" s="4" t="s">
        <v>271</v>
      </c>
      <c r="F249" s="2"/>
      <c r="G249" s="18"/>
      <c r="H249" s="2"/>
      <c r="I249" s="2"/>
      <c r="J249" s="2"/>
      <c r="K249" s="2"/>
      <c r="M249" s="32"/>
    </row>
    <row r="250" spans="2:13" ht="57" hidden="1" customHeight="1">
      <c r="B250" s="3" t="s">
        <v>268</v>
      </c>
      <c r="C250" s="1" t="s">
        <v>342</v>
      </c>
      <c r="D250" s="10" t="s">
        <v>343</v>
      </c>
      <c r="E250" s="4" t="s">
        <v>271</v>
      </c>
      <c r="F250" s="2"/>
      <c r="G250" s="18"/>
      <c r="H250" s="2"/>
      <c r="I250" s="2"/>
      <c r="J250" s="2"/>
      <c r="K250" s="2"/>
      <c r="M250" s="32"/>
    </row>
    <row r="251" spans="2:13" ht="57" hidden="1" customHeight="1">
      <c r="B251" s="3" t="s">
        <v>268</v>
      </c>
      <c r="C251" s="1" t="s">
        <v>344</v>
      </c>
      <c r="D251" s="10" t="s">
        <v>345</v>
      </c>
      <c r="E251" s="4" t="s">
        <v>271</v>
      </c>
      <c r="F251" s="2"/>
      <c r="G251" s="18"/>
      <c r="H251" s="2"/>
      <c r="I251" s="2"/>
      <c r="J251" s="2"/>
      <c r="K251" s="2"/>
      <c r="M251" s="32"/>
    </row>
    <row r="252" spans="2:13" ht="113.25" hidden="1" customHeight="1">
      <c r="B252" s="3" t="s">
        <v>268</v>
      </c>
      <c r="C252" s="1" t="s">
        <v>346</v>
      </c>
      <c r="D252" s="10" t="s">
        <v>347</v>
      </c>
      <c r="E252" s="4" t="s">
        <v>271</v>
      </c>
      <c r="F252" s="2"/>
      <c r="G252" s="18"/>
      <c r="H252" s="2"/>
      <c r="I252" s="2"/>
      <c r="J252" s="2"/>
      <c r="K252" s="2"/>
      <c r="M252" s="32"/>
    </row>
    <row r="253" spans="2:13" ht="34.5" hidden="1" customHeight="1">
      <c r="B253" s="3" t="s">
        <v>268</v>
      </c>
      <c r="C253" s="1" t="s">
        <v>348</v>
      </c>
      <c r="D253" s="10" t="s">
        <v>349</v>
      </c>
      <c r="E253" s="4" t="s">
        <v>271</v>
      </c>
      <c r="F253" s="2"/>
      <c r="G253" s="18"/>
      <c r="H253" s="2"/>
      <c r="I253" s="2"/>
      <c r="J253" s="2"/>
      <c r="K253" s="2"/>
      <c r="M253" s="32"/>
    </row>
    <row r="254" spans="2:13" ht="57" hidden="1" customHeight="1">
      <c r="B254" s="3" t="s">
        <v>268</v>
      </c>
      <c r="C254" s="1" t="s">
        <v>350</v>
      </c>
      <c r="D254" s="10" t="s">
        <v>351</v>
      </c>
      <c r="E254" s="4" t="s">
        <v>271</v>
      </c>
      <c r="F254" s="2"/>
      <c r="G254" s="18"/>
      <c r="H254" s="2"/>
      <c r="I254" s="2"/>
      <c r="J254" s="2"/>
      <c r="K254" s="2"/>
      <c r="M254" s="32"/>
    </row>
    <row r="255" spans="2:13" ht="34.5" hidden="1" customHeight="1">
      <c r="B255" s="3" t="s">
        <v>268</v>
      </c>
      <c r="C255" s="1" t="s">
        <v>352</v>
      </c>
      <c r="D255" s="10" t="s">
        <v>353</v>
      </c>
      <c r="E255" s="4" t="s">
        <v>271</v>
      </c>
      <c r="F255" s="2"/>
      <c r="G255" s="18"/>
      <c r="H255" s="2"/>
      <c r="I255" s="2"/>
      <c r="J255" s="2"/>
      <c r="K255" s="2"/>
      <c r="M255" s="32"/>
    </row>
    <row r="256" spans="2:13" ht="45.75" hidden="1" customHeight="1">
      <c r="B256" s="3" t="s">
        <v>268</v>
      </c>
      <c r="C256" s="1" t="s">
        <v>354</v>
      </c>
      <c r="D256" s="10" t="s">
        <v>355</v>
      </c>
      <c r="E256" s="4" t="s">
        <v>271</v>
      </c>
      <c r="F256" s="2"/>
      <c r="G256" s="18"/>
      <c r="H256" s="2"/>
      <c r="I256" s="2"/>
      <c r="J256" s="2"/>
      <c r="K256" s="2"/>
      <c r="M256" s="32"/>
    </row>
    <row r="257" spans="2:13" ht="45.75" hidden="1" customHeight="1">
      <c r="B257" s="3" t="s">
        <v>268</v>
      </c>
      <c r="C257" s="1" t="s">
        <v>356</v>
      </c>
      <c r="D257" s="10" t="s">
        <v>357</v>
      </c>
      <c r="E257" s="4" t="s">
        <v>271</v>
      </c>
      <c r="F257" s="2"/>
      <c r="G257" s="18"/>
      <c r="H257" s="2"/>
      <c r="I257" s="2"/>
      <c r="J257" s="2"/>
      <c r="K257" s="2"/>
      <c r="M257" s="32"/>
    </row>
    <row r="258" spans="2:13" ht="45.75" hidden="1" customHeight="1">
      <c r="B258" s="3" t="s">
        <v>268</v>
      </c>
      <c r="C258" s="1" t="s">
        <v>358</v>
      </c>
      <c r="D258" s="10" t="s">
        <v>359</v>
      </c>
      <c r="E258" s="4" t="s">
        <v>271</v>
      </c>
      <c r="F258" s="2"/>
      <c r="G258" s="18"/>
      <c r="H258" s="2"/>
      <c r="I258" s="2"/>
      <c r="J258" s="2"/>
      <c r="K258" s="2"/>
      <c r="M258" s="32"/>
    </row>
    <row r="259" spans="2:13" ht="23.25" hidden="1" customHeight="1">
      <c r="B259" s="3" t="s">
        <v>268</v>
      </c>
      <c r="C259" s="1" t="s">
        <v>360</v>
      </c>
      <c r="D259" s="10" t="s">
        <v>361</v>
      </c>
      <c r="E259" s="4" t="s">
        <v>271</v>
      </c>
      <c r="F259" s="2"/>
      <c r="G259" s="18"/>
      <c r="H259" s="2"/>
      <c r="I259" s="2">
        <v>0</v>
      </c>
      <c r="J259" s="2">
        <v>0</v>
      </c>
      <c r="K259" s="2">
        <v>0</v>
      </c>
      <c r="M259" s="32"/>
    </row>
    <row r="260" spans="2:13" ht="45.75" hidden="1" customHeight="1">
      <c r="B260" s="3" t="s">
        <v>268</v>
      </c>
      <c r="C260" s="1" t="s">
        <v>362</v>
      </c>
      <c r="D260" s="10" t="s">
        <v>363</v>
      </c>
      <c r="E260" s="4" t="s">
        <v>271</v>
      </c>
      <c r="F260" s="2"/>
      <c r="G260" s="18"/>
      <c r="H260" s="2"/>
      <c r="I260" s="2">
        <v>0</v>
      </c>
      <c r="J260" s="2">
        <v>0</v>
      </c>
      <c r="K260" s="2">
        <v>0</v>
      </c>
      <c r="M260" s="32"/>
    </row>
    <row r="261" spans="2:13" ht="45.75" hidden="1" customHeight="1">
      <c r="B261" s="3" t="s">
        <v>268</v>
      </c>
      <c r="C261" s="1" t="s">
        <v>364</v>
      </c>
      <c r="D261" s="10" t="s">
        <v>365</v>
      </c>
      <c r="E261" s="4" t="s">
        <v>271</v>
      </c>
      <c r="F261" s="2"/>
      <c r="G261" s="18"/>
      <c r="H261" s="2"/>
      <c r="I261" s="2">
        <v>0</v>
      </c>
      <c r="J261" s="2">
        <v>0</v>
      </c>
      <c r="K261" s="2">
        <v>0</v>
      </c>
      <c r="M261" s="32"/>
    </row>
    <row r="262" spans="2:13" ht="45.75" hidden="1" customHeight="1">
      <c r="B262" s="3" t="s">
        <v>268</v>
      </c>
      <c r="C262" s="1" t="s">
        <v>379</v>
      </c>
      <c r="D262" s="10" t="s">
        <v>380</v>
      </c>
      <c r="E262" s="4" t="s">
        <v>271</v>
      </c>
      <c r="F262" s="2"/>
      <c r="G262" s="18"/>
      <c r="H262" s="2"/>
      <c r="I262" s="2"/>
      <c r="J262" s="2"/>
      <c r="K262" s="2"/>
      <c r="M262" s="32"/>
    </row>
    <row r="263" spans="2:13" ht="19.5" customHeight="1">
      <c r="B263" s="38"/>
      <c r="C263" s="39" t="s">
        <v>449</v>
      </c>
      <c r="D263" s="40" t="s">
        <v>361</v>
      </c>
      <c r="E263" s="41"/>
      <c r="F263" s="42">
        <f>F265+F267+F268+F269+F270+F271+F272+F273+F274</f>
        <v>0</v>
      </c>
      <c r="G263" s="42">
        <f>G265+G267+G268+G269+G270+G271+G272+G273+G274+G264</f>
        <v>241460</v>
      </c>
      <c r="H263" s="42">
        <f t="shared" ref="H263:K263" si="34">H265+H267+H268+H269+H270+H271+H272+H273+H274</f>
        <v>0</v>
      </c>
      <c r="I263" s="42">
        <f t="shared" si="34"/>
        <v>0</v>
      </c>
      <c r="J263" s="42">
        <f t="shared" si="34"/>
        <v>0</v>
      </c>
      <c r="K263" s="42">
        <f t="shared" si="34"/>
        <v>0</v>
      </c>
      <c r="M263" s="32"/>
    </row>
    <row r="264" spans="2:13" ht="45.75" customHeight="1">
      <c r="B264" s="65">
        <v>212</v>
      </c>
      <c r="C264" s="1" t="s">
        <v>494</v>
      </c>
      <c r="D264" s="62" t="s">
        <v>495</v>
      </c>
      <c r="E264" s="4" t="s">
        <v>485</v>
      </c>
      <c r="F264" s="18"/>
      <c r="G264" s="18">
        <v>141560</v>
      </c>
      <c r="H264" s="18"/>
      <c r="I264" s="18"/>
      <c r="J264" s="18"/>
      <c r="K264" s="18"/>
      <c r="M264" s="32"/>
    </row>
    <row r="265" spans="2:13" ht="45.75" customHeight="1">
      <c r="B265" s="45">
        <v>212</v>
      </c>
      <c r="C265" s="1" t="s">
        <v>477</v>
      </c>
      <c r="D265" s="10" t="s">
        <v>478</v>
      </c>
      <c r="E265" s="4" t="s">
        <v>485</v>
      </c>
      <c r="F265" s="2"/>
      <c r="G265" s="18">
        <v>99900</v>
      </c>
      <c r="H265" s="2"/>
      <c r="I265" s="2"/>
      <c r="J265" s="2"/>
      <c r="K265" s="2"/>
      <c r="M265" s="32"/>
    </row>
    <row r="266" spans="2:13" ht="23.25" hidden="1" customHeight="1">
      <c r="B266" s="3" t="s">
        <v>268</v>
      </c>
      <c r="C266" s="1" t="s">
        <v>366</v>
      </c>
      <c r="D266" s="10" t="s">
        <v>367</v>
      </c>
      <c r="E266" s="4" t="s">
        <v>271</v>
      </c>
      <c r="F266" s="2"/>
      <c r="G266" s="18"/>
      <c r="H266" s="2"/>
      <c r="I266" s="2"/>
      <c r="J266" s="2"/>
      <c r="K266" s="2"/>
      <c r="M266" s="32"/>
    </row>
    <row r="267" spans="2:13" ht="47.25" hidden="1" customHeight="1">
      <c r="B267" s="3" t="s">
        <v>268</v>
      </c>
      <c r="C267" s="1" t="s">
        <v>368</v>
      </c>
      <c r="D267" s="10" t="s">
        <v>369</v>
      </c>
      <c r="E267" s="4" t="s">
        <v>271</v>
      </c>
      <c r="F267" s="2"/>
      <c r="G267" s="18"/>
      <c r="H267" s="2"/>
      <c r="I267" s="2"/>
      <c r="J267" s="2"/>
      <c r="K267" s="2"/>
      <c r="M267" s="32"/>
    </row>
    <row r="268" spans="2:13" ht="45.75" hidden="1" customHeight="1">
      <c r="B268" s="3" t="s">
        <v>268</v>
      </c>
      <c r="C268" s="1" t="s">
        <v>370</v>
      </c>
      <c r="D268" s="10" t="s">
        <v>371</v>
      </c>
      <c r="E268" s="4" t="s">
        <v>271</v>
      </c>
      <c r="F268" s="2"/>
      <c r="G268" s="18"/>
      <c r="H268" s="2"/>
      <c r="I268" s="2"/>
      <c r="J268" s="2"/>
      <c r="K268" s="2"/>
      <c r="M268" s="32"/>
    </row>
    <row r="269" spans="2:13" ht="45.75" hidden="1" customHeight="1">
      <c r="B269" s="3" t="s">
        <v>268</v>
      </c>
      <c r="C269" s="28" t="s">
        <v>419</v>
      </c>
      <c r="D269" s="23" t="s">
        <v>420</v>
      </c>
      <c r="E269" s="4" t="s">
        <v>271</v>
      </c>
      <c r="F269" s="2"/>
      <c r="G269" s="18"/>
      <c r="H269" s="2"/>
      <c r="I269" s="2"/>
      <c r="J269" s="2"/>
      <c r="K269" s="2"/>
      <c r="M269" s="32"/>
    </row>
    <row r="270" spans="2:13" ht="50.25" hidden="1" customHeight="1">
      <c r="B270" s="3" t="s">
        <v>268</v>
      </c>
      <c r="C270" s="1" t="s">
        <v>372</v>
      </c>
      <c r="D270" s="10" t="s">
        <v>373</v>
      </c>
      <c r="E270" s="4" t="s">
        <v>271</v>
      </c>
      <c r="F270" s="2"/>
      <c r="G270" s="18"/>
      <c r="H270" s="2"/>
      <c r="I270" s="2"/>
      <c r="J270" s="2"/>
      <c r="K270" s="2"/>
      <c r="M270" s="32"/>
    </row>
    <row r="271" spans="2:13" ht="45.75" hidden="1" customHeight="1">
      <c r="B271" s="3" t="s">
        <v>268</v>
      </c>
      <c r="C271" s="1" t="s">
        <v>374</v>
      </c>
      <c r="D271" s="10" t="s">
        <v>375</v>
      </c>
      <c r="E271" s="4" t="s">
        <v>271</v>
      </c>
      <c r="F271" s="2"/>
      <c r="G271" s="18"/>
      <c r="H271" s="2"/>
      <c r="I271" s="2"/>
      <c r="J271" s="2"/>
      <c r="K271" s="2"/>
      <c r="M271" s="32"/>
    </row>
    <row r="272" spans="2:13" ht="43.5" hidden="1" customHeight="1">
      <c r="B272" s="3" t="s">
        <v>268</v>
      </c>
      <c r="C272" s="20" t="s">
        <v>376</v>
      </c>
      <c r="D272" s="10" t="s">
        <v>377</v>
      </c>
      <c r="E272" s="4" t="s">
        <v>271</v>
      </c>
      <c r="F272" s="2"/>
      <c r="G272" s="18"/>
      <c r="H272" s="2"/>
      <c r="I272" s="2"/>
      <c r="J272" s="2"/>
      <c r="K272" s="2"/>
      <c r="M272" s="32"/>
    </row>
    <row r="273" spans="1:13" ht="51.75" hidden="1" customHeight="1">
      <c r="B273" s="3" t="s">
        <v>268</v>
      </c>
      <c r="C273" s="21" t="s">
        <v>403</v>
      </c>
      <c r="D273" s="22" t="s">
        <v>407</v>
      </c>
      <c r="E273" s="4" t="s">
        <v>271</v>
      </c>
      <c r="F273" s="2"/>
      <c r="G273" s="18"/>
      <c r="H273" s="2"/>
      <c r="I273" s="2"/>
      <c r="J273" s="2"/>
      <c r="K273" s="2"/>
      <c r="M273" s="32"/>
    </row>
    <row r="274" spans="1:13" ht="45.75" hidden="1" customHeight="1">
      <c r="B274" s="3" t="s">
        <v>268</v>
      </c>
      <c r="C274" s="21" t="s">
        <v>404</v>
      </c>
      <c r="D274" s="22" t="s">
        <v>406</v>
      </c>
      <c r="E274" s="4" t="s">
        <v>271</v>
      </c>
      <c r="F274" s="2"/>
      <c r="G274" s="18"/>
      <c r="H274" s="2"/>
      <c r="I274" s="2"/>
      <c r="J274" s="2"/>
      <c r="K274" s="2"/>
      <c r="M274" s="32"/>
    </row>
    <row r="275" spans="1:13" ht="45.75" hidden="1" customHeight="1">
      <c r="B275" s="38"/>
      <c r="C275" s="51" t="s">
        <v>450</v>
      </c>
      <c r="D275" s="52" t="s">
        <v>451</v>
      </c>
      <c r="E275" s="41"/>
      <c r="F275" s="42">
        <f>F276</f>
        <v>0</v>
      </c>
      <c r="G275" s="42">
        <f t="shared" ref="G275:K275" si="35">G276</f>
        <v>0</v>
      </c>
      <c r="H275" s="42">
        <f t="shared" si="35"/>
        <v>0</v>
      </c>
      <c r="I275" s="42">
        <f t="shared" si="35"/>
        <v>0</v>
      </c>
      <c r="J275" s="42">
        <f t="shared" si="35"/>
        <v>0</v>
      </c>
      <c r="K275" s="42">
        <f t="shared" si="35"/>
        <v>0</v>
      </c>
      <c r="M275" s="32"/>
    </row>
    <row r="276" spans="1:13" ht="44.25" hidden="1" customHeight="1">
      <c r="B276" s="3" t="s">
        <v>268</v>
      </c>
      <c r="C276" s="21" t="s">
        <v>405</v>
      </c>
      <c r="D276" s="22" t="s">
        <v>408</v>
      </c>
      <c r="E276" s="4" t="s">
        <v>271</v>
      </c>
      <c r="F276" s="2"/>
      <c r="G276" s="18"/>
      <c r="H276" s="2"/>
      <c r="I276" s="2"/>
      <c r="J276" s="2"/>
      <c r="K276" s="2"/>
      <c r="M276" s="32"/>
    </row>
    <row r="277" spans="1:13" s="53" customFormat="1" ht="15.75">
      <c r="B277" s="54"/>
      <c r="C277" s="55"/>
      <c r="D277" s="56"/>
      <c r="E277" s="57" t="s">
        <v>378</v>
      </c>
      <c r="F277" s="58">
        <f t="shared" ref="F277:K277" si="36">F25+F205</f>
        <v>11051777.59</v>
      </c>
      <c r="G277" s="58">
        <f t="shared" si="36"/>
        <v>8328276.9799999995</v>
      </c>
      <c r="H277" s="58">
        <f t="shared" si="36"/>
        <v>11051777.59</v>
      </c>
      <c r="I277" s="58">
        <f t="shared" si="36"/>
        <v>9020200</v>
      </c>
      <c r="J277" s="58">
        <f t="shared" si="36"/>
        <v>6276900</v>
      </c>
      <c r="K277" s="58">
        <f t="shared" si="36"/>
        <v>6517000</v>
      </c>
      <c r="M277" s="59"/>
    </row>
    <row r="278" spans="1:13">
      <c r="A278" s="6"/>
      <c r="B278" s="6"/>
      <c r="C278" s="6"/>
      <c r="D278" s="6"/>
      <c r="E278" s="6"/>
      <c r="F278" s="6"/>
      <c r="G278" s="6"/>
      <c r="H278" s="19"/>
      <c r="I278" s="6"/>
      <c r="J278" s="6"/>
      <c r="K278" s="6"/>
      <c r="L278" s="6"/>
    </row>
    <row r="279" spans="1:13">
      <c r="H279" s="32"/>
    </row>
    <row r="280" spans="1:13">
      <c r="G280" s="31"/>
    </row>
    <row r="282" spans="1:13">
      <c r="G282" s="32"/>
    </row>
  </sheetData>
  <mergeCells count="14">
    <mergeCell ref="D5:E5"/>
    <mergeCell ref="D6:E6"/>
    <mergeCell ref="D7:E7"/>
    <mergeCell ref="D8:E8"/>
    <mergeCell ref="B6:C6"/>
    <mergeCell ref="F12:F14"/>
    <mergeCell ref="G12:G14"/>
    <mergeCell ref="H12:H14"/>
    <mergeCell ref="I12:K13"/>
    <mergeCell ref="B12:C12"/>
    <mergeCell ref="D12:D14"/>
    <mergeCell ref="B13:B14"/>
    <mergeCell ref="C13:C14"/>
    <mergeCell ref="E12:E14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</cp:lastModifiedBy>
  <dcterms:created xsi:type="dcterms:W3CDTF">2021-04-12T14:52:46Z</dcterms:created>
  <dcterms:modified xsi:type="dcterms:W3CDTF">2022-11-14T04:37:24Z</dcterms:modified>
</cp:coreProperties>
</file>